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572" windowHeight="44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<sst xmlns="http://schemas.openxmlformats.org/spreadsheetml/2006/main" count="96" uniqueCount="91">
  <si>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</si>
  <si>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</si>
  <si>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</si>
  <si>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</si>
  <si>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</si>
  <si>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</si>
  <si>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</si>
  <si>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</si>
  <si>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</si>
  <si>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</si>
  <si>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</si>
  <si>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</si>
  <si>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</si>
  <si>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</si>
  <si>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</si>
  <si>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</si>
  <si>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 xml:space="preserve"> </t>
  </si>
  <si>
    <t>TELŠIŲ APSKRITIS</t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</si>
  <si>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</si>
  <si>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</si>
  <si>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</si>
  <si>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</si>
  <si>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</si>
  <si>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</si>
  <si>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</si>
  <si>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</si>
  <si>
    <t>Šiaulių m. sav.</t>
  </si>
  <si>
    <t>Šiaulių r. sav.</t>
  </si>
  <si>
    <t>Alytaus m. sav.</t>
  </si>
  <si>
    <t>Alytaus r. sav.</t>
  </si>
  <si>
    <t>Druskininkų sav.</t>
  </si>
  <si>
    <t>Lazdijų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</si>
  <si>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</si>
  <si>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</si>
  <si>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</si>
  <si>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</si>
  <si>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</si>
  <si>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</si>
  <si>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</si>
  <si>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</si>
  <si>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r. sav.</t>
  </si>
  <si>
    <t>Kretingos r. sav.</t>
  </si>
  <si>
    <t>Neringos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</si>
  <si>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</si>
  <si>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</si>
  <si>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</si>
  <si>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</si>
  <si>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</si>
  <si>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</si>
  <si>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</si>
  <si>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Biržų r. sav.</t>
  </si>
  <si>
    <t>Kupiškio r. sav.</t>
  </si>
  <si>
    <t>Panevėžio r. sav.</t>
  </si>
  <si>
    <t>Pasvalio r. sav.</t>
  </si>
  <si>
    <t>Rokiškio r. sav.</t>
  </si>
  <si>
    <t>Akmenės r. sav.</t>
  </si>
  <si>
    <t>Kelmės r. sav.</t>
  </si>
  <si>
    <t>Pakruojo r. sav.</t>
  </si>
  <si>
    <t>Radviliškio r. sav.</t>
  </si>
  <si>
    <t>Jurbarko r. sav.</t>
  </si>
  <si>
    <t>Pagėgių sav.</t>
  </si>
  <si>
    <t>Tauragės r. sav.</t>
  </si>
  <si>
    <t>Mažeikių r. sav.</t>
  </si>
  <si>
    <t>Plungės r. sav.</t>
  </si>
  <si>
    <t>Rietavo sav.</t>
  </si>
  <si>
    <t>Telšių r. sav.</t>
  </si>
  <si>
    <t>Anykščių r. sav.</t>
  </si>
  <si>
    <t>Ignalinos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</si>
  <si>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</si>
  <si>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</si>
  <si>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</si>
  <si>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</si>
  <si>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</si>
  <si>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</si>
  <si>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</si>
  <si>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</si>
  <si>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</si>
  <si>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</si>
  <si>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Vilniaus m. sav.</t>
  </si>
  <si>
    <t>Panevėžio m. sav.</t>
  </si>
  <si>
    <t>Varėnos r. sav.</t>
  </si>
  <si>
    <t>Palangos m. sav.</t>
  </si>
  <si>
    <t>Joniškio r. sav.</t>
  </si>
  <si>
    <t>Šilalės r. sav.</t>
  </si>
  <si>
    <t>Molėtų r. sav.</t>
  </si>
  <si>
    <t>Apskritis/                                    Savivaldybė/Regionas</t>
  </si>
  <si>
    <t>SOSTINĖS REGIONAS</t>
  </si>
  <si>
    <t xml:space="preserve">LIETUVA            </t>
  </si>
  <si>
    <t>VIDURIO IR VAKARŲ LIETUVOS REGIONAS</t>
  </si>
  <si>
    <t>Klaipėdos m. sav.</t>
  </si>
  <si>
    <r>
      <t>Vandens paėmimas ir sunaudojimas 2018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</si>
</sst>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_-* #,##0.00_-;\-* #,##0.00_-;_-* &quot;-&quot;??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39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46" applyFill="1" applyBorder="1">
      <alignment/>
      <protection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2" fillId="0" borderId="27" xfId="0" applyFont="1" applyFill="1" applyBorder="1" applyAlignment="1">
      <alignment/>
    </xf>
    <xf numFmtId="0" fontId="0" fillId="0" borderId="13" xfId="46" applyFill="1" applyBorder="1">
      <alignment/>
      <protection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29" xfId="46" applyFont="1" applyFill="1" applyBorder="1" applyAlignment="1">
      <alignment horizontal="center"/>
      <protection/>
    </xf>
    <xf numFmtId="0" fontId="4" fillId="0" borderId="30" xfId="46" applyFont="1" applyFill="1" applyBorder="1" applyAlignment="1">
      <alignment horizontal="center" vertical="center" wrapText="1"/>
      <protection/>
    </xf>
    <xf numFmtId="0" fontId="4" fillId="0" borderId="31" xfId="46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8" xfId="46" applyFill="1" applyBorder="1">
      <alignment/>
      <protection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46" applyFill="1" applyBorder="1">
      <alignment/>
      <protection/>
    </xf>
    <xf numFmtId="0" fontId="0" fillId="0" borderId="31" xfId="46" applyFill="1" applyBorder="1">
      <alignment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4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27" xfId="46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/>
    </xf>
    <xf numFmtId="0" fontId="0" fillId="0" borderId="48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46" applyFill="1" applyBorder="1">
      <alignment/>
      <protection/>
    </xf>
    <xf numFmtId="0" fontId="3" fillId="0" borderId="25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17" xfId="46" applyFont="1" applyFill="1" applyBorder="1">
      <alignment/>
      <protection/>
    </xf>
    <xf numFmtId="0" fontId="3" fillId="0" borderId="49" xfId="46" applyFont="1" applyFill="1" applyBorder="1">
      <alignment/>
      <protection/>
    </xf>
    <xf numFmtId="0" fontId="3" fillId="0" borderId="47" xfId="46" applyFont="1" applyFill="1" applyBorder="1">
      <alignment/>
      <protection/>
    </xf>
    <xf numFmtId="0" fontId="3" fillId="0" borderId="50" xfId="46" applyFont="1" applyFill="1" applyBorder="1">
      <alignment/>
      <protection/>
    </xf>
    <xf numFmtId="0" fontId="3" fillId="0" borderId="51" xfId="46" applyFont="1" applyFill="1" applyBorder="1">
      <alignment/>
      <protection/>
    </xf>
    <xf numFmtId="0" fontId="3" fillId="0" borderId="52" xfId="46" applyFont="1" applyFill="1" applyBorder="1">
      <alignment/>
      <protection/>
    </xf>
    <xf numFmtId="0" fontId="3" fillId="0" borderId="39" xfId="46" applyFont="1" applyFill="1" applyBorder="1">
      <alignment/>
      <protection/>
    </xf>
    <xf numFmtId="0" fontId="3" fillId="0" borderId="35" xfId="46" applyFont="1" applyFill="1" applyBorder="1">
      <alignment/>
      <protection/>
    </xf>
    <xf numFmtId="0" fontId="3" fillId="0" borderId="37" xfId="46" applyFont="1" applyFill="1" applyBorder="1">
      <alignment/>
      <protection/>
    </xf>
    <xf numFmtId="0" fontId="3" fillId="0" borderId="53" xfId="46" applyFont="1" applyFill="1" applyBorder="1">
      <alignment/>
      <protection/>
    </xf>
    <xf numFmtId="0" fontId="3" fillId="0" borderId="54" xfId="46" applyFont="1" applyFill="1" applyBorder="1" applyAlignment="1">
      <alignment horizontal="center" vertical="center" wrapText="1"/>
      <protection/>
    </xf>
    <xf numFmtId="0" fontId="3" fillId="0" borderId="55" xfId="46" applyFont="1" applyFill="1" applyBorder="1" applyAlignment="1">
      <alignment horizontal="center" vertical="center" wrapText="1"/>
      <protection/>
    </xf>
    <xf numFmtId="0" fontId="3" fillId="0" borderId="56" xfId="46" applyFont="1" applyFill="1" applyBorder="1" applyAlignment="1">
      <alignment horizontal="center" vertical="center" wrapText="1"/>
      <protection/>
    </xf>
    <xf numFmtId="0" fontId="3" fillId="0" borderId="57" xfId="46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58" xfId="46" applyFont="1" applyFill="1" applyBorder="1" applyAlignment="1">
      <alignment horizontal="left"/>
      <protection/>
    </xf>
    <xf numFmtId="0" fontId="0" fillId="0" borderId="41" xfId="46" applyFill="1" applyBorder="1">
      <alignment/>
      <protection/>
    </xf>
    <xf numFmtId="0" fontId="0" fillId="0" borderId="20" xfId="46" applyFill="1" applyBorder="1">
      <alignment/>
      <protection/>
    </xf>
    <xf numFmtId="0" fontId="0" fillId="0" borderId="26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59" xfId="46" applyFill="1" applyBorder="1">
      <alignment/>
      <protection/>
    </xf>
    <xf numFmtId="0" fontId="0" fillId="0" borderId="42" xfId="46" applyFill="1" applyBorder="1">
      <alignment/>
      <protection/>
    </xf>
    <xf numFmtId="0" fontId="3" fillId="0" borderId="60" xfId="46" applyFont="1" applyFill="1" applyBorder="1" applyAlignment="1">
      <alignment horizontal="center" vertical="center" wrapText="1"/>
      <protection/>
    </xf>
    <xf numFmtId="0" fontId="3" fillId="0" borderId="61" xfId="46" applyFont="1" applyFill="1" applyBorder="1" applyAlignment="1">
      <alignment horizontal="center" vertical="center" wrapText="1"/>
      <protection/>
    </xf>
    <xf numFmtId="0" fontId="3" fillId="0" borderId="62" xfId="46" applyFont="1" applyFill="1" applyBorder="1" applyAlignment="1">
      <alignment horizontal="center" vertical="center" wrapText="1"/>
      <protection/>
    </xf>
    <xf numFmtId="0" fontId="3" fillId="0" borderId="63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65" xfId="46" applyFont="1" applyFill="1" applyBorder="1" applyAlignment="1">
      <alignment horizontal="center" vertical="center" wrapText="1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3" fillId="0" borderId="67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54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71" xfId="46" applyFont="1" applyFill="1" applyBorder="1" applyAlignment="1">
      <alignment horizontal="center"/>
      <protection/>
    </xf>
    <xf numFmtId="0" fontId="2" fillId="0" borderId="72" xfId="46" applyFont="1" applyFill="1" applyBorder="1" applyAlignment="1">
      <alignment horizont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73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4" xfId="46" applyFont="1" applyFill="1" applyBorder="1" applyAlignment="1">
      <alignment horizontal="center" vertical="center" wrapText="1"/>
      <protection/>
    </xf>
    <xf numFmtId="0" fontId="3" fillId="0" borderId="42" xfId="46" applyFont="1" applyFill="1" applyBorder="1" applyAlignment="1">
      <alignment horizontal="center" vertical="center" wrapText="1"/>
      <protection/>
    </xf>
    <xf numFmtId="0" fontId="3" fillId="0" borderId="75" xfId="46" applyFont="1" applyFill="1" applyBorder="1" applyAlignment="1">
      <alignment horizontal="center" vertical="center" wrapText="1"/>
      <protection/>
    </xf>
    <xf numFmtId="0" fontId="3" fillId="0" borderId="76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44" xfId="46" applyFont="1" applyFill="1" applyBorder="1" applyAlignment="1">
      <alignment horizontal="center" vertical="center" wrapText="1"/>
      <protection/>
    </xf>
    <xf numFmtId="0" fontId="3" fillId="0" borderId="77" xfId="46" applyFont="1" applyFill="1" applyBorder="1" applyAlignment="1">
      <alignment horizontal="center" vertical="center" wrapText="1"/>
      <protection/>
    </xf>
    <xf numFmtId="0" fontId="3" fillId="0" borderId="78" xfId="46" applyFont="1" applyFill="1" applyBorder="1" applyAlignment="1">
      <alignment horizontal="center" vertical="center" wrapText="1"/>
      <protection/>
    </xf>
    <xf numFmtId="0" fontId="3" fillId="0" borderId="74" xfId="46" applyFont="1" applyFill="1" applyBorder="1" applyAlignment="1">
      <alignment horizontal="center" vertical="center" wrapText="1"/>
      <protection/>
    </xf>
    <xf numFmtId="0" fontId="3" fillId="0" borderId="75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0.8515625" style="5" customWidth="1"/>
    <col min="2" max="2" width="12.28125" style="5" customWidth="1"/>
    <col min="3" max="3" width="10.8515625" style="5" customWidth="1"/>
    <col min="4" max="4" width="10.00390625" style="5" customWidth="1"/>
    <col min="5" max="5" width="12.140625" style="5" customWidth="1"/>
    <col min="6" max="6" width="11.8515625" style="5" customWidth="1"/>
    <col min="7" max="7" width="10.7109375" style="5" customWidth="1"/>
    <col min="8" max="8" width="11.140625" style="5" customWidth="1"/>
    <col min="9" max="9" width="11.28125" style="5" customWidth="1"/>
    <col min="10" max="10" width="10.00390625" style="5" customWidth="1"/>
    <col min="11" max="11" width="12.28125" style="5" customWidth="1"/>
    <col min="12" max="12" width="11.00390625" style="5" customWidth="1"/>
    <col min="13" max="13" width="10.28125" style="5" customWidth="1"/>
    <col min="14" max="15" width="10.7109375" style="5" customWidth="1"/>
    <col min="16" max="16" width="10.140625" style="5" customWidth="1"/>
    <col min="17" max="18" width="11.00390625" style="5" customWidth="1"/>
    <col min="19" max="16384" width="9.140625" style="5" customWidth="1"/>
  </cols>
  <sheetData>
    <row r="1" spans="1:16" ht="15.75" thickBot="1">
      <c r="A1" s="92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13.5" customHeight="1" thickBot="1">
      <c r="A2" s="1"/>
      <c r="B2" s="95" t="s">
        <v>0</v>
      </c>
      <c r="C2" s="96"/>
      <c r="D2" s="97"/>
      <c r="E2" s="95" t="s">
        <v>1</v>
      </c>
      <c r="F2" s="96"/>
      <c r="G2" s="96"/>
      <c r="H2" s="96"/>
      <c r="I2" s="96"/>
      <c r="J2" s="96"/>
      <c r="K2" s="96"/>
      <c r="L2" s="96"/>
      <c r="M2" s="96"/>
      <c r="N2" s="98" t="s">
        <v>19</v>
      </c>
      <c r="O2" s="99"/>
      <c r="P2" s="100" t="s">
        <v>2</v>
      </c>
    </row>
    <row r="3" spans="1:16" ht="13.5" customHeight="1">
      <c r="A3" s="108" t="s">
        <v>85</v>
      </c>
      <c r="B3" s="80" t="s">
        <v>3</v>
      </c>
      <c r="C3" s="82" t="s">
        <v>4</v>
      </c>
      <c r="D3" s="84" t="s">
        <v>5</v>
      </c>
      <c r="E3" s="80" t="s">
        <v>3</v>
      </c>
      <c r="F3" s="82" t="s">
        <v>6</v>
      </c>
      <c r="G3" s="88" t="s">
        <v>20</v>
      </c>
      <c r="H3" s="103"/>
      <c r="I3" s="104" t="s">
        <v>25</v>
      </c>
      <c r="J3" s="105"/>
      <c r="K3" s="106" t="s">
        <v>21</v>
      </c>
      <c r="L3" s="88" t="s">
        <v>22</v>
      </c>
      <c r="M3" s="88" t="s">
        <v>23</v>
      </c>
      <c r="N3" s="90" t="s">
        <v>3</v>
      </c>
      <c r="O3" s="86" t="s">
        <v>18</v>
      </c>
      <c r="P3" s="101"/>
    </row>
    <row r="4" spans="1:16" ht="30.75" thickBot="1">
      <c r="A4" s="109"/>
      <c r="B4" s="81"/>
      <c r="C4" s="83"/>
      <c r="D4" s="85"/>
      <c r="E4" s="81"/>
      <c r="F4" s="83"/>
      <c r="G4" s="67" t="s">
        <v>3</v>
      </c>
      <c r="H4" s="68" t="s">
        <v>6</v>
      </c>
      <c r="I4" s="69" t="s">
        <v>3</v>
      </c>
      <c r="J4" s="70" t="s">
        <v>24</v>
      </c>
      <c r="K4" s="107"/>
      <c r="L4" s="89"/>
      <c r="M4" s="89"/>
      <c r="N4" s="91"/>
      <c r="O4" s="87"/>
      <c r="P4" s="102"/>
    </row>
    <row r="5" spans="1:16" ht="13.5" thickBot="1">
      <c r="A5" s="3">
        <v>1</v>
      </c>
      <c r="B5" s="25">
        <v>2</v>
      </c>
      <c r="C5" s="26">
        <v>3</v>
      </c>
      <c r="D5" s="49">
        <v>4</v>
      </c>
      <c r="E5" s="25">
        <v>5</v>
      </c>
      <c r="F5" s="26">
        <v>6</v>
      </c>
      <c r="G5" s="4">
        <v>7</v>
      </c>
      <c r="H5" s="4">
        <v>8</v>
      </c>
      <c r="I5" s="47">
        <v>9</v>
      </c>
      <c r="J5" s="47">
        <v>10</v>
      </c>
      <c r="K5" s="2">
        <v>11</v>
      </c>
      <c r="L5" s="2">
        <v>12</v>
      </c>
      <c r="M5" s="2">
        <v>13</v>
      </c>
      <c r="N5" s="27">
        <v>14</v>
      </c>
      <c r="O5" s="28">
        <v>15</v>
      </c>
      <c r="P5" s="29">
        <v>16</v>
      </c>
    </row>
    <row r="6" spans="1:17" ht="12.75">
      <c r="A6" s="57" t="s">
        <v>28</v>
      </c>
      <c r="B6" s="32">
        <v>2741</v>
      </c>
      <c r="C6" s="6">
        <v>2741</v>
      </c>
      <c r="D6" s="8">
        <v>879.183</v>
      </c>
      <c r="E6" s="32">
        <v>2430</v>
      </c>
      <c r="F6" s="6">
        <v>2430</v>
      </c>
      <c r="G6" s="6">
        <v>158.513</v>
      </c>
      <c r="H6" s="6">
        <v>158.513</v>
      </c>
      <c r="I6" s="6">
        <v>2207.317</v>
      </c>
      <c r="J6" s="6">
        <v>1437.817</v>
      </c>
      <c r="K6" s="6">
        <v>64.17</v>
      </c>
      <c r="L6" s="6">
        <v>0</v>
      </c>
      <c r="M6" s="6">
        <v>0</v>
      </c>
      <c r="N6" s="32">
        <v>0</v>
      </c>
      <c r="O6" s="6">
        <v>0</v>
      </c>
      <c r="P6" s="33">
        <v>311</v>
      </c>
      <c r="Q6" s="48"/>
    </row>
    <row r="7" spans="1:18" ht="12.75">
      <c r="A7" s="58" t="s">
        <v>29</v>
      </c>
      <c r="B7" s="30">
        <v>5647.9839999999995</v>
      </c>
      <c r="C7" s="11">
        <v>430.66399999999993</v>
      </c>
      <c r="D7" s="16">
        <v>31.538000000000068</v>
      </c>
      <c r="E7" s="30">
        <v>5618.964999999999</v>
      </c>
      <c r="F7" s="11">
        <v>401.6449999999999</v>
      </c>
      <c r="G7" s="11">
        <v>1.037</v>
      </c>
      <c r="H7" s="11">
        <v>1.037</v>
      </c>
      <c r="I7" s="11">
        <v>337.9859999999999</v>
      </c>
      <c r="J7" s="11">
        <v>293.811</v>
      </c>
      <c r="K7" s="11">
        <v>1.2839999999999998</v>
      </c>
      <c r="L7" s="11">
        <v>61.338</v>
      </c>
      <c r="M7" s="11">
        <v>5217.32</v>
      </c>
      <c r="N7" s="30">
        <v>0</v>
      </c>
      <c r="O7" s="11">
        <v>0</v>
      </c>
      <c r="P7" s="31">
        <v>29.019</v>
      </c>
      <c r="R7" s="48"/>
    </row>
    <row r="8" spans="1:18" ht="12.75">
      <c r="A8" s="57" t="s">
        <v>30</v>
      </c>
      <c r="B8" s="32">
        <v>1644.9070000000002</v>
      </c>
      <c r="C8" s="6">
        <v>1644.9070000000002</v>
      </c>
      <c r="D8" s="8">
        <v>599.0789999999998</v>
      </c>
      <c r="E8" s="32">
        <v>1432.6380000000001</v>
      </c>
      <c r="F8" s="6">
        <v>1432.6380000000001</v>
      </c>
      <c r="G8" s="6">
        <v>164.606</v>
      </c>
      <c r="H8" s="6">
        <v>164.606</v>
      </c>
      <c r="I8" s="6">
        <v>1268.0320000000002</v>
      </c>
      <c r="J8" s="6">
        <v>619.573</v>
      </c>
      <c r="K8" s="6">
        <v>0</v>
      </c>
      <c r="L8" s="6">
        <v>0</v>
      </c>
      <c r="M8" s="6">
        <v>0</v>
      </c>
      <c r="N8" s="32">
        <v>0</v>
      </c>
      <c r="O8" s="6">
        <v>0</v>
      </c>
      <c r="P8" s="33">
        <v>212.269</v>
      </c>
      <c r="Q8" s="48"/>
      <c r="R8" s="48"/>
    </row>
    <row r="9" spans="1:16" ht="12.75">
      <c r="A9" s="57" t="s">
        <v>31</v>
      </c>
      <c r="B9" s="32">
        <v>242.829</v>
      </c>
      <c r="C9" s="6">
        <v>242.829</v>
      </c>
      <c r="D9" s="8">
        <v>52.99999999999997</v>
      </c>
      <c r="E9" s="32">
        <v>190.229</v>
      </c>
      <c r="F9" s="6">
        <v>190.229</v>
      </c>
      <c r="G9" s="6">
        <v>0</v>
      </c>
      <c r="H9" s="6">
        <v>0</v>
      </c>
      <c r="I9" s="6">
        <v>190.229</v>
      </c>
      <c r="J9" s="6">
        <v>137.086</v>
      </c>
      <c r="K9" s="6">
        <v>0</v>
      </c>
      <c r="L9" s="6">
        <v>0</v>
      </c>
      <c r="M9" s="6">
        <v>0</v>
      </c>
      <c r="N9" s="32">
        <v>0</v>
      </c>
      <c r="O9" s="6">
        <v>0</v>
      </c>
      <c r="P9" s="33">
        <v>52.6</v>
      </c>
    </row>
    <row r="10" spans="1:16" ht="13.5" thickBot="1">
      <c r="A10" s="59" t="s">
        <v>80</v>
      </c>
      <c r="B10" s="34">
        <v>941.3570000000001</v>
      </c>
      <c r="C10" s="10">
        <v>841.7800000000001</v>
      </c>
      <c r="D10" s="14">
        <v>181.56199999999984</v>
      </c>
      <c r="E10" s="34">
        <v>729.427</v>
      </c>
      <c r="F10" s="10">
        <v>629.85</v>
      </c>
      <c r="G10" s="10">
        <v>201</v>
      </c>
      <c r="H10" s="10">
        <v>99.11099999999999</v>
      </c>
      <c r="I10" s="10">
        <v>523.307</v>
      </c>
      <c r="J10" s="10">
        <v>394.5560000000001</v>
      </c>
      <c r="K10" s="10">
        <v>5.12</v>
      </c>
      <c r="L10" s="10">
        <v>0</v>
      </c>
      <c r="M10" s="10">
        <v>0</v>
      </c>
      <c r="N10" s="34">
        <v>0</v>
      </c>
      <c r="O10" s="10">
        <v>0</v>
      </c>
      <c r="P10" s="35">
        <v>211.93000000000004</v>
      </c>
    </row>
    <row r="11" spans="1:16" ht="13.5" thickBot="1">
      <c r="A11" s="55" t="s">
        <v>7</v>
      </c>
      <c r="B11" s="36">
        <f aca="true" t="shared" si="0" ref="B11:P11">SUM(B6:B10)</f>
        <v>11218.077</v>
      </c>
      <c r="C11" s="21">
        <f t="shared" si="0"/>
        <v>5901.179999999999</v>
      </c>
      <c r="D11" s="17">
        <f t="shared" si="0"/>
        <v>1744.3619999999996</v>
      </c>
      <c r="E11" s="36">
        <f t="shared" si="0"/>
        <v>10401.258999999998</v>
      </c>
      <c r="F11" s="21">
        <f t="shared" si="0"/>
        <v>5084.362000000001</v>
      </c>
      <c r="G11" s="21">
        <f t="shared" si="0"/>
        <v>525.156</v>
      </c>
      <c r="H11" s="21">
        <f t="shared" si="0"/>
        <v>423.267</v>
      </c>
      <c r="I11" s="21">
        <f t="shared" si="0"/>
        <v>4526.871</v>
      </c>
      <c r="J11" s="21">
        <f t="shared" si="0"/>
        <v>2882.8430000000003</v>
      </c>
      <c r="K11" s="21">
        <f t="shared" si="0"/>
        <v>70.57400000000001</v>
      </c>
      <c r="L11" s="21">
        <f t="shared" si="0"/>
        <v>61.338</v>
      </c>
      <c r="M11" s="21">
        <f t="shared" si="0"/>
        <v>5217.32</v>
      </c>
      <c r="N11" s="36">
        <f t="shared" si="0"/>
        <v>0</v>
      </c>
      <c r="O11" s="19">
        <f t="shared" si="0"/>
        <v>0</v>
      </c>
      <c r="P11" s="40">
        <f t="shared" si="0"/>
        <v>816.8180000000001</v>
      </c>
    </row>
    <row r="12" spans="1:16" ht="12.75">
      <c r="A12" s="60" t="s">
        <v>32</v>
      </c>
      <c r="B12" s="37">
        <v>409.90500000000003</v>
      </c>
      <c r="C12" s="7">
        <v>409.90500000000003</v>
      </c>
      <c r="D12" s="15">
        <v>173.728</v>
      </c>
      <c r="E12" s="37">
        <v>341.784</v>
      </c>
      <c r="F12" s="7">
        <v>341.784</v>
      </c>
      <c r="G12" s="7">
        <v>45.888</v>
      </c>
      <c r="H12" s="7">
        <v>45.888</v>
      </c>
      <c r="I12" s="7">
        <v>294.42400000000004</v>
      </c>
      <c r="J12" s="7">
        <v>98.58399999999999</v>
      </c>
      <c r="K12" s="7">
        <v>1.472</v>
      </c>
      <c r="L12" s="7">
        <v>0</v>
      </c>
      <c r="M12" s="7">
        <v>0</v>
      </c>
      <c r="N12" s="37">
        <v>0</v>
      </c>
      <c r="O12" s="7">
        <v>0</v>
      </c>
      <c r="P12" s="38">
        <v>68.12100000000001</v>
      </c>
    </row>
    <row r="13" spans="1:16" ht="12.75">
      <c r="A13" s="61" t="s">
        <v>33</v>
      </c>
      <c r="B13" s="32">
        <v>14761.743000000002</v>
      </c>
      <c r="C13" s="6">
        <v>1882.1200000000003</v>
      </c>
      <c r="D13" s="8">
        <v>151.43699999999967</v>
      </c>
      <c r="E13" s="32">
        <v>14459.291000000003</v>
      </c>
      <c r="F13" s="6">
        <v>1579.6680000000003</v>
      </c>
      <c r="G13" s="6">
        <v>12872.008000000002</v>
      </c>
      <c r="H13" s="6">
        <v>36.39199999999998</v>
      </c>
      <c r="I13" s="6">
        <v>1539.828000000001</v>
      </c>
      <c r="J13" s="6">
        <v>1360.4920000000002</v>
      </c>
      <c r="K13" s="6">
        <v>32.873000000000005</v>
      </c>
      <c r="L13" s="6">
        <v>14.582</v>
      </c>
      <c r="M13" s="6">
        <v>0</v>
      </c>
      <c r="N13" s="32">
        <v>64.395</v>
      </c>
      <c r="O13" s="6">
        <v>64.395</v>
      </c>
      <c r="P13" s="33">
        <v>302.452</v>
      </c>
    </row>
    <row r="14" spans="1:16" ht="12.75">
      <c r="A14" s="61" t="s">
        <v>34</v>
      </c>
      <c r="B14" s="32">
        <v>2255677.953</v>
      </c>
      <c r="C14" s="6">
        <v>2094.953</v>
      </c>
      <c r="D14" s="8">
        <v>559.9200000000002</v>
      </c>
      <c r="E14" s="32">
        <v>2255416.933</v>
      </c>
      <c r="F14" s="6">
        <v>1833.933</v>
      </c>
      <c r="G14" s="6">
        <v>255.28800000000007</v>
      </c>
      <c r="H14" s="6">
        <v>255.28800000000007</v>
      </c>
      <c r="I14" s="6">
        <v>1092.1450000000968</v>
      </c>
      <c r="J14" s="6">
        <v>489.66999999999996</v>
      </c>
      <c r="K14" s="6">
        <v>2252240.991</v>
      </c>
      <c r="L14" s="6">
        <v>478.509</v>
      </c>
      <c r="M14" s="6">
        <v>1350</v>
      </c>
      <c r="N14" s="32">
        <v>0</v>
      </c>
      <c r="O14" s="6">
        <v>0</v>
      </c>
      <c r="P14" s="33">
        <v>261.02</v>
      </c>
    </row>
    <row r="15" spans="1:16" ht="12.75">
      <c r="A15" s="61" t="s">
        <v>35</v>
      </c>
      <c r="B15" s="32">
        <v>24602.31</v>
      </c>
      <c r="C15" s="6">
        <v>23900.644</v>
      </c>
      <c r="D15" s="8">
        <v>6128</v>
      </c>
      <c r="E15" s="32">
        <v>19268.31</v>
      </c>
      <c r="F15" s="6">
        <v>18566.644</v>
      </c>
      <c r="G15" s="6">
        <v>1505.35</v>
      </c>
      <c r="H15" s="6">
        <v>1216.35</v>
      </c>
      <c r="I15" s="6">
        <v>17288.261000000002</v>
      </c>
      <c r="J15" s="6">
        <v>12141</v>
      </c>
      <c r="K15" s="6">
        <v>474.699</v>
      </c>
      <c r="L15" s="6">
        <v>0</v>
      </c>
      <c r="M15" s="6">
        <v>0</v>
      </c>
      <c r="N15" s="32">
        <v>3557.0049999999997</v>
      </c>
      <c r="O15" s="6">
        <v>3416.12</v>
      </c>
      <c r="P15" s="33">
        <v>5334</v>
      </c>
    </row>
    <row r="16" spans="1:16" ht="12.75">
      <c r="A16" s="61" t="s">
        <v>36</v>
      </c>
      <c r="B16" s="32">
        <v>1627.2459999999994</v>
      </c>
      <c r="C16" s="6">
        <v>1533.7719999999995</v>
      </c>
      <c r="D16" s="8">
        <v>173.13999999999987</v>
      </c>
      <c r="E16" s="32">
        <v>1340.7359999999994</v>
      </c>
      <c r="F16" s="6">
        <v>1247.2619999999995</v>
      </c>
      <c r="G16" s="6">
        <v>75.042</v>
      </c>
      <c r="H16" s="6">
        <v>75.042</v>
      </c>
      <c r="I16" s="6">
        <v>1047.5579999999995</v>
      </c>
      <c r="J16" s="6">
        <v>926.9000000000001</v>
      </c>
      <c r="K16" s="6">
        <v>6.42</v>
      </c>
      <c r="L16" s="6">
        <v>211.716</v>
      </c>
      <c r="M16" s="6">
        <v>0</v>
      </c>
      <c r="N16" s="32">
        <v>0</v>
      </c>
      <c r="O16" s="6">
        <v>0</v>
      </c>
      <c r="P16" s="33">
        <v>286.51000000000005</v>
      </c>
    </row>
    <row r="17" spans="1:16" ht="12.75">
      <c r="A17" s="61" t="s">
        <v>37</v>
      </c>
      <c r="B17" s="32">
        <v>8809.842999999999</v>
      </c>
      <c r="C17" s="6">
        <v>2105.3429999999994</v>
      </c>
      <c r="D17" s="8">
        <v>291.98799999999994</v>
      </c>
      <c r="E17" s="32">
        <v>8439.898</v>
      </c>
      <c r="F17" s="6">
        <v>1735.3979999999995</v>
      </c>
      <c r="G17" s="6">
        <v>5323.827</v>
      </c>
      <c r="H17" s="6">
        <v>406.79200000000003</v>
      </c>
      <c r="I17" s="6">
        <v>1308.1409999999992</v>
      </c>
      <c r="J17" s="6">
        <v>971.0079999999999</v>
      </c>
      <c r="K17" s="6">
        <v>0.43000000000000005</v>
      </c>
      <c r="L17" s="6">
        <v>21</v>
      </c>
      <c r="M17" s="6">
        <v>1786.5</v>
      </c>
      <c r="N17" s="32">
        <v>110000</v>
      </c>
      <c r="O17" s="6">
        <v>70000</v>
      </c>
      <c r="P17" s="33">
        <v>369.9449999999999</v>
      </c>
    </row>
    <row r="18" spans="1:16" ht="12.75">
      <c r="A18" s="61" t="s">
        <v>38</v>
      </c>
      <c r="B18" s="32">
        <v>4189.627</v>
      </c>
      <c r="C18" s="6">
        <v>520.727</v>
      </c>
      <c r="D18" s="8">
        <v>44.78200000000004</v>
      </c>
      <c r="E18" s="32">
        <v>4087.7870000000003</v>
      </c>
      <c r="F18" s="6">
        <v>418.88699999999994</v>
      </c>
      <c r="G18" s="6">
        <v>21.735</v>
      </c>
      <c r="H18" s="6">
        <v>21.735</v>
      </c>
      <c r="I18" s="6">
        <v>395.8919999999998</v>
      </c>
      <c r="J18" s="6">
        <v>343.372</v>
      </c>
      <c r="K18" s="6">
        <v>1.26</v>
      </c>
      <c r="L18" s="6">
        <v>0</v>
      </c>
      <c r="M18" s="6">
        <v>3668.9</v>
      </c>
      <c r="N18" s="32">
        <v>0</v>
      </c>
      <c r="O18" s="6">
        <v>0</v>
      </c>
      <c r="P18" s="33">
        <v>101.84</v>
      </c>
    </row>
    <row r="19" spans="1:16" ht="13.5" thickBot="1">
      <c r="A19" s="62" t="s">
        <v>39</v>
      </c>
      <c r="B19" s="34">
        <v>5294.737</v>
      </c>
      <c r="C19" s="10">
        <v>1251.157</v>
      </c>
      <c r="D19" s="14">
        <v>178.861</v>
      </c>
      <c r="E19" s="34">
        <v>4991.214</v>
      </c>
      <c r="F19" s="10">
        <v>947.634</v>
      </c>
      <c r="G19" s="10">
        <v>184.21299999999994</v>
      </c>
      <c r="H19" s="10">
        <v>184.21299999999994</v>
      </c>
      <c r="I19" s="10">
        <v>727.6580000000004</v>
      </c>
      <c r="J19" s="10">
        <v>557.843</v>
      </c>
      <c r="K19" s="10">
        <v>4.946</v>
      </c>
      <c r="L19" s="10">
        <v>34.397</v>
      </c>
      <c r="M19" s="10">
        <v>4040</v>
      </c>
      <c r="N19" s="34">
        <v>0</v>
      </c>
      <c r="O19" s="10">
        <v>0</v>
      </c>
      <c r="P19" s="35">
        <v>303.52299999999997</v>
      </c>
    </row>
    <row r="20" spans="1:16" ht="13.5" thickBot="1">
      <c r="A20" s="56" t="s">
        <v>8</v>
      </c>
      <c r="B20" s="36">
        <f aca="true" t="shared" si="1" ref="B20:P20">SUM(B12:B19)</f>
        <v>2315373.364</v>
      </c>
      <c r="C20" s="21">
        <f t="shared" si="1"/>
        <v>33698.62100000001</v>
      </c>
      <c r="D20" s="17">
        <f t="shared" si="1"/>
        <v>7701.856000000001</v>
      </c>
      <c r="E20" s="39">
        <f t="shared" si="1"/>
        <v>2308345.9530000007</v>
      </c>
      <c r="F20" s="21">
        <f t="shared" si="1"/>
        <v>26671.21</v>
      </c>
      <c r="G20" s="21">
        <f t="shared" si="1"/>
        <v>20283.351000000002</v>
      </c>
      <c r="H20" s="21">
        <f t="shared" si="1"/>
        <v>2241.7</v>
      </c>
      <c r="I20" s="21">
        <f t="shared" si="1"/>
        <v>23693.9070000001</v>
      </c>
      <c r="J20" s="21">
        <f>SUM(J12:J19)</f>
        <v>16888.869</v>
      </c>
      <c r="K20" s="21">
        <f>SUM(K12:K19)</f>
        <v>2252763.091</v>
      </c>
      <c r="L20" s="21">
        <f t="shared" si="1"/>
        <v>760.2040000000001</v>
      </c>
      <c r="M20" s="21">
        <f t="shared" si="1"/>
        <v>10845.4</v>
      </c>
      <c r="N20" s="36">
        <f t="shared" si="1"/>
        <v>113621.4</v>
      </c>
      <c r="O20" s="19">
        <f t="shared" si="1"/>
        <v>73480.515</v>
      </c>
      <c r="P20" s="40">
        <f t="shared" si="1"/>
        <v>7027.411</v>
      </c>
    </row>
    <row r="21" spans="1:16" ht="12.75">
      <c r="A21" s="73" t="s">
        <v>89</v>
      </c>
      <c r="B21" s="74">
        <v>66896.042</v>
      </c>
      <c r="C21" s="75">
        <v>10518.044999999998</v>
      </c>
      <c r="D21" s="76">
        <v>3243.781</v>
      </c>
      <c r="E21" s="77">
        <v>66038.22799999999</v>
      </c>
      <c r="F21" s="75">
        <v>9660.230999999998</v>
      </c>
      <c r="G21" s="75">
        <v>3285.07</v>
      </c>
      <c r="H21" s="75">
        <v>1067.5999999999997</v>
      </c>
      <c r="I21" s="75">
        <v>62536.32</v>
      </c>
      <c r="J21" s="75">
        <v>6286.343</v>
      </c>
      <c r="K21" s="75">
        <v>216.83800000000002</v>
      </c>
      <c r="L21" s="75">
        <v>0</v>
      </c>
      <c r="M21" s="75">
        <v>0</v>
      </c>
      <c r="N21" s="74">
        <v>1752</v>
      </c>
      <c r="O21" s="78">
        <v>1752</v>
      </c>
      <c r="P21" s="79">
        <v>369.581</v>
      </c>
    </row>
    <row r="22" spans="1:16" ht="12.75">
      <c r="A22" s="61" t="s">
        <v>40</v>
      </c>
      <c r="B22" s="32">
        <v>2215.683</v>
      </c>
      <c r="C22" s="6">
        <v>1677.183</v>
      </c>
      <c r="D22" s="8">
        <v>385.06600000000014</v>
      </c>
      <c r="E22" s="32">
        <v>2441.877</v>
      </c>
      <c r="F22" s="6">
        <v>1903.377</v>
      </c>
      <c r="G22" s="6">
        <v>1369.9250000000002</v>
      </c>
      <c r="H22" s="6">
        <v>831.4250000000001</v>
      </c>
      <c r="I22" s="6">
        <v>1018.6219999999995</v>
      </c>
      <c r="J22" s="6">
        <v>805.9519999999999</v>
      </c>
      <c r="K22" s="6">
        <v>0</v>
      </c>
      <c r="L22" s="6">
        <v>53.330000000000005</v>
      </c>
      <c r="M22" s="6">
        <v>0</v>
      </c>
      <c r="N22" s="32">
        <v>662.2</v>
      </c>
      <c r="O22" s="6">
        <v>170</v>
      </c>
      <c r="P22" s="33">
        <v>262.039</v>
      </c>
    </row>
    <row r="23" spans="1:16" ht="12.75">
      <c r="A23" s="61" t="s">
        <v>41</v>
      </c>
      <c r="B23" s="32">
        <v>1421.7610000000002</v>
      </c>
      <c r="C23" s="6">
        <v>1421.7610000000002</v>
      </c>
      <c r="D23" s="8">
        <v>193.07100000000003</v>
      </c>
      <c r="E23" s="32">
        <v>987.6970000000002</v>
      </c>
      <c r="F23" s="6">
        <v>987.6970000000002</v>
      </c>
      <c r="G23" s="6">
        <v>153.85300000000004</v>
      </c>
      <c r="H23" s="6">
        <v>153.85300000000004</v>
      </c>
      <c r="I23" s="6">
        <v>833.8440000000002</v>
      </c>
      <c r="J23" s="6">
        <v>623.4220000000001</v>
      </c>
      <c r="K23" s="6">
        <v>0</v>
      </c>
      <c r="L23" s="6">
        <v>0</v>
      </c>
      <c r="M23" s="6">
        <v>0</v>
      </c>
      <c r="N23" s="32"/>
      <c r="O23" s="6"/>
      <c r="P23" s="33">
        <v>434.06399999999996</v>
      </c>
    </row>
    <row r="24" spans="1:16" ht="12.75">
      <c r="A24" s="61" t="s">
        <v>42</v>
      </c>
      <c r="B24" s="32">
        <v>252.264</v>
      </c>
      <c r="C24" s="6">
        <v>252.264</v>
      </c>
      <c r="D24" s="8">
        <v>103.508</v>
      </c>
      <c r="E24" s="32">
        <v>252.264</v>
      </c>
      <c r="F24" s="6">
        <v>252.264</v>
      </c>
      <c r="G24" s="6">
        <v>38.724</v>
      </c>
      <c r="H24" s="6">
        <v>38.724</v>
      </c>
      <c r="I24" s="6">
        <v>213.54000000000002</v>
      </c>
      <c r="J24" s="6">
        <v>110.032</v>
      </c>
      <c r="K24" s="6">
        <v>0</v>
      </c>
      <c r="L24" s="6">
        <v>0</v>
      </c>
      <c r="M24" s="6">
        <v>0</v>
      </c>
      <c r="N24" s="32"/>
      <c r="O24" s="6"/>
      <c r="P24" s="33">
        <v>0</v>
      </c>
    </row>
    <row r="25" spans="1:16" ht="12.75">
      <c r="A25" s="61" t="s">
        <v>81</v>
      </c>
      <c r="B25" s="32">
        <v>1790.501</v>
      </c>
      <c r="C25" s="6">
        <v>1790.501</v>
      </c>
      <c r="D25" s="8">
        <v>498.46399999999994</v>
      </c>
      <c r="E25" s="32">
        <v>1470.345</v>
      </c>
      <c r="F25" s="6">
        <v>1470.345</v>
      </c>
      <c r="G25" s="6">
        <v>232.903</v>
      </c>
      <c r="H25" s="6">
        <v>232.903</v>
      </c>
      <c r="I25" s="6">
        <v>1227.808</v>
      </c>
      <c r="J25" s="6">
        <v>736.876</v>
      </c>
      <c r="K25" s="6">
        <v>9.634</v>
      </c>
      <c r="L25" s="6">
        <v>0</v>
      </c>
      <c r="M25" s="6">
        <v>0</v>
      </c>
      <c r="N25" s="32">
        <v>0</v>
      </c>
      <c r="O25" s="6">
        <v>0</v>
      </c>
      <c r="P25" s="33">
        <v>320.156</v>
      </c>
    </row>
    <row r="26" spans="1:16" ht="12.75">
      <c r="A26" s="61" t="s">
        <v>43</v>
      </c>
      <c r="B26" s="32">
        <v>499.247</v>
      </c>
      <c r="C26" s="6">
        <v>499.247</v>
      </c>
      <c r="D26" s="8">
        <v>69.01900000000012</v>
      </c>
      <c r="E26" s="32">
        <v>349.35</v>
      </c>
      <c r="F26" s="6">
        <v>349.35</v>
      </c>
      <c r="G26" s="6">
        <v>3.4539999999999997</v>
      </c>
      <c r="H26" s="6">
        <v>3.4539999999999997</v>
      </c>
      <c r="I26" s="6">
        <v>345.896</v>
      </c>
      <c r="J26" s="6">
        <v>275.45599999999996</v>
      </c>
      <c r="K26" s="6">
        <v>0</v>
      </c>
      <c r="L26" s="6">
        <v>0</v>
      </c>
      <c r="M26" s="6">
        <v>0</v>
      </c>
      <c r="N26" s="32"/>
      <c r="O26" s="6"/>
      <c r="P26" s="33">
        <v>149.89700000000002</v>
      </c>
    </row>
    <row r="27" spans="1:16" ht="13.5" thickBot="1">
      <c r="A27" s="62" t="s">
        <v>44</v>
      </c>
      <c r="B27" s="34">
        <v>4527.117</v>
      </c>
      <c r="C27" s="10">
        <v>1520.6170000000002</v>
      </c>
      <c r="D27" s="14">
        <v>461.6899999999996</v>
      </c>
      <c r="E27" s="34">
        <v>4321.4400000000005</v>
      </c>
      <c r="F27" s="10">
        <v>1314.9400000000003</v>
      </c>
      <c r="G27" s="10">
        <v>233.91199999999998</v>
      </c>
      <c r="H27" s="10">
        <v>233.91199999999998</v>
      </c>
      <c r="I27" s="10">
        <v>1076.3590000000008</v>
      </c>
      <c r="J27" s="10">
        <v>745.4920000000002</v>
      </c>
      <c r="K27" s="10">
        <v>4.669</v>
      </c>
      <c r="L27" s="10">
        <v>0</v>
      </c>
      <c r="M27" s="10">
        <v>3006.5</v>
      </c>
      <c r="N27" s="34">
        <v>5</v>
      </c>
      <c r="O27" s="10">
        <v>5</v>
      </c>
      <c r="P27" s="35">
        <v>205.677</v>
      </c>
    </row>
    <row r="28" spans="1:16" ht="13.5" thickBot="1">
      <c r="A28" s="56" t="s">
        <v>9</v>
      </c>
      <c r="B28" s="36">
        <f aca="true" t="shared" si="2" ref="B28:P28">SUM(B21:B27)</f>
        <v>77602.615</v>
      </c>
      <c r="C28" s="21">
        <f t="shared" si="2"/>
        <v>17679.618</v>
      </c>
      <c r="D28" s="17">
        <f t="shared" si="2"/>
        <v>4954.598999999999</v>
      </c>
      <c r="E28" s="36">
        <f t="shared" si="2"/>
        <v>75861.20099999999</v>
      </c>
      <c r="F28" s="21">
        <f t="shared" si="2"/>
        <v>15938.203999999998</v>
      </c>
      <c r="G28" s="21">
        <f t="shared" si="2"/>
        <v>5317.841000000001</v>
      </c>
      <c r="H28" s="21">
        <f t="shared" si="2"/>
        <v>2561.8709999999996</v>
      </c>
      <c r="I28" s="21">
        <f t="shared" si="2"/>
        <v>67252.389</v>
      </c>
      <c r="J28" s="21">
        <f t="shared" si="2"/>
        <v>9583.573</v>
      </c>
      <c r="K28" s="21">
        <f t="shared" si="2"/>
        <v>231.14100000000005</v>
      </c>
      <c r="L28" s="21">
        <f t="shared" si="2"/>
        <v>53.330000000000005</v>
      </c>
      <c r="M28" s="21">
        <f t="shared" si="2"/>
        <v>3006.5</v>
      </c>
      <c r="N28" s="39">
        <f t="shared" si="2"/>
        <v>2419.2</v>
      </c>
      <c r="O28" s="21">
        <f t="shared" si="2"/>
        <v>1927</v>
      </c>
      <c r="P28" s="40">
        <f t="shared" si="2"/>
        <v>1741.4139999999998</v>
      </c>
    </row>
    <row r="29" spans="1:16" ht="12.75">
      <c r="A29" s="63" t="s">
        <v>45</v>
      </c>
      <c r="B29" s="43">
        <v>312.16999999999996</v>
      </c>
      <c r="C29" s="7">
        <v>312.16999999999996</v>
      </c>
      <c r="D29" s="15">
        <v>10.819999999999993</v>
      </c>
      <c r="E29" s="37">
        <v>312.16999999999996</v>
      </c>
      <c r="F29" s="7">
        <v>312.16999999999996</v>
      </c>
      <c r="G29" s="7">
        <v>82</v>
      </c>
      <c r="H29" s="7">
        <v>82</v>
      </c>
      <c r="I29" s="7">
        <v>224.16999999999996</v>
      </c>
      <c r="J29" s="7">
        <v>211.35</v>
      </c>
      <c r="K29" s="7">
        <v>0</v>
      </c>
      <c r="L29" s="7">
        <v>6</v>
      </c>
      <c r="M29" s="7">
        <v>0</v>
      </c>
      <c r="N29" s="37">
        <v>0</v>
      </c>
      <c r="O29" s="7">
        <v>0</v>
      </c>
      <c r="P29" s="38">
        <v>0</v>
      </c>
    </row>
    <row r="30" spans="1:16" ht="12.75">
      <c r="A30" s="64" t="s">
        <v>46</v>
      </c>
      <c r="B30" s="44">
        <v>3430.683</v>
      </c>
      <c r="C30" s="6">
        <v>349.38300000000004</v>
      </c>
      <c r="D30" s="8">
        <v>132.8</v>
      </c>
      <c r="E30" s="32">
        <v>3352.983</v>
      </c>
      <c r="F30" s="6">
        <v>271.683</v>
      </c>
      <c r="G30" s="6">
        <v>95.38399999999999</v>
      </c>
      <c r="H30" s="6">
        <v>95.38399999999999</v>
      </c>
      <c r="I30" s="6">
        <v>176.29899999999998</v>
      </c>
      <c r="J30" s="6">
        <v>121.6</v>
      </c>
      <c r="K30" s="6">
        <v>0</v>
      </c>
      <c r="L30" s="6">
        <v>0</v>
      </c>
      <c r="M30" s="6">
        <v>3081.3</v>
      </c>
      <c r="N30" s="32">
        <v>0</v>
      </c>
      <c r="O30" s="6">
        <v>0</v>
      </c>
      <c r="P30" s="33">
        <v>77.70000000000002</v>
      </c>
    </row>
    <row r="31" spans="1:16" ht="12.75">
      <c r="A31" s="64" t="s">
        <v>47</v>
      </c>
      <c r="B31" s="44">
        <v>3687.052</v>
      </c>
      <c r="C31" s="6">
        <v>3660.3520000000003</v>
      </c>
      <c r="D31" s="8">
        <v>791.702</v>
      </c>
      <c r="E31" s="32">
        <v>2599.5860000000002</v>
      </c>
      <c r="F31" s="6">
        <v>2572.8860000000004</v>
      </c>
      <c r="G31" s="6">
        <v>428.1080000000001</v>
      </c>
      <c r="H31" s="6">
        <v>401.40800000000013</v>
      </c>
      <c r="I31" s="6">
        <v>2004.1779999999999</v>
      </c>
      <c r="J31" s="6">
        <v>1384.392</v>
      </c>
      <c r="K31" s="6">
        <v>30.3</v>
      </c>
      <c r="L31" s="6">
        <v>137</v>
      </c>
      <c r="M31" s="6">
        <v>0</v>
      </c>
      <c r="N31" s="32">
        <v>0</v>
      </c>
      <c r="O31" s="6">
        <v>0</v>
      </c>
      <c r="P31" s="33">
        <v>1087.466</v>
      </c>
    </row>
    <row r="32" spans="1:16" ht="12.75">
      <c r="A32" s="65" t="s">
        <v>48</v>
      </c>
      <c r="B32" s="44">
        <v>1348.226</v>
      </c>
      <c r="C32" s="6">
        <v>1348.226</v>
      </c>
      <c r="D32" s="8">
        <v>109.00699999999972</v>
      </c>
      <c r="E32" s="32">
        <v>1052.533</v>
      </c>
      <c r="F32" s="6">
        <v>1052.533</v>
      </c>
      <c r="G32" s="6">
        <v>87.96200000000003</v>
      </c>
      <c r="H32" s="6">
        <v>87.96200000000003</v>
      </c>
      <c r="I32" s="6">
        <v>697.751</v>
      </c>
      <c r="J32" s="6">
        <v>540.802</v>
      </c>
      <c r="K32" s="6">
        <v>0</v>
      </c>
      <c r="L32" s="6">
        <v>266.82</v>
      </c>
      <c r="M32" s="6">
        <v>0</v>
      </c>
      <c r="N32" s="32">
        <v>0</v>
      </c>
      <c r="O32" s="6">
        <v>0</v>
      </c>
      <c r="P32" s="33">
        <v>295.6930000000001</v>
      </c>
    </row>
    <row r="33" spans="1:16" ht="13.5" thickBot="1">
      <c r="A33" s="66" t="s">
        <v>49</v>
      </c>
      <c r="B33" s="45">
        <v>1088.0189999999998</v>
      </c>
      <c r="C33" s="12">
        <v>1088.0189999999998</v>
      </c>
      <c r="D33" s="18">
        <v>189.69899999999996</v>
      </c>
      <c r="E33" s="41">
        <v>832.2069999999997</v>
      </c>
      <c r="F33" s="12">
        <v>832.2069999999997</v>
      </c>
      <c r="G33" s="12">
        <v>64.74</v>
      </c>
      <c r="H33" s="12">
        <v>64.74</v>
      </c>
      <c r="I33" s="12">
        <v>764.9669999999996</v>
      </c>
      <c r="J33" s="12">
        <v>609.2620000000001</v>
      </c>
      <c r="K33" s="12">
        <v>2.5</v>
      </c>
      <c r="L33" s="12">
        <v>0</v>
      </c>
      <c r="M33" s="12">
        <v>0</v>
      </c>
      <c r="N33" s="41">
        <v>0</v>
      </c>
      <c r="O33" s="12">
        <v>0</v>
      </c>
      <c r="P33" s="42">
        <v>255.8120000000001</v>
      </c>
    </row>
    <row r="34" spans="1:16" ht="13.5" thickBot="1">
      <c r="A34" s="56" t="s">
        <v>10</v>
      </c>
      <c r="B34" s="36">
        <f aca="true" t="shared" si="3" ref="B34:P34">SUM(B29:B33)</f>
        <v>9866.150000000001</v>
      </c>
      <c r="C34" s="21">
        <f t="shared" si="3"/>
        <v>6758.1500000000015</v>
      </c>
      <c r="D34" s="17">
        <f t="shared" si="3"/>
        <v>1234.0279999999998</v>
      </c>
      <c r="E34" s="36">
        <f t="shared" si="3"/>
        <v>8149.479</v>
      </c>
      <c r="F34" s="21">
        <f t="shared" si="3"/>
        <v>5041.479</v>
      </c>
      <c r="G34" s="21">
        <f t="shared" si="3"/>
        <v>758.1940000000001</v>
      </c>
      <c r="H34" s="21">
        <f t="shared" si="3"/>
        <v>731.4940000000001</v>
      </c>
      <c r="I34" s="21">
        <f t="shared" si="3"/>
        <v>3867.365</v>
      </c>
      <c r="J34" s="21">
        <f t="shared" si="3"/>
        <v>2867.4060000000004</v>
      </c>
      <c r="K34" s="21">
        <f t="shared" si="3"/>
        <v>32.8</v>
      </c>
      <c r="L34" s="21">
        <f t="shared" si="3"/>
        <v>409.82</v>
      </c>
      <c r="M34" s="21">
        <f t="shared" si="3"/>
        <v>3081.3</v>
      </c>
      <c r="N34" s="36">
        <f t="shared" si="3"/>
        <v>0</v>
      </c>
      <c r="O34" s="21">
        <f t="shared" si="3"/>
        <v>0</v>
      </c>
      <c r="P34" s="40">
        <f t="shared" si="3"/>
        <v>1716.671</v>
      </c>
    </row>
    <row r="35" spans="1:16" ht="12.75">
      <c r="A35" s="60" t="s">
        <v>50</v>
      </c>
      <c r="B35" s="37">
        <v>1088.665</v>
      </c>
      <c r="C35" s="7">
        <v>1002.665</v>
      </c>
      <c r="D35" s="15">
        <v>109.166</v>
      </c>
      <c r="E35" s="37">
        <v>848.047</v>
      </c>
      <c r="F35" s="7">
        <v>762.047</v>
      </c>
      <c r="G35" s="7">
        <v>432.227</v>
      </c>
      <c r="H35" s="7">
        <v>346.227</v>
      </c>
      <c r="I35" s="7">
        <v>351.07200000000006</v>
      </c>
      <c r="J35" s="7">
        <v>229.06899999999996</v>
      </c>
      <c r="K35" s="7">
        <v>0</v>
      </c>
      <c r="L35" s="7">
        <v>64.748</v>
      </c>
      <c r="M35" s="7">
        <v>0</v>
      </c>
      <c r="N35" s="37">
        <v>117.273</v>
      </c>
      <c r="O35" s="7">
        <v>117.273</v>
      </c>
      <c r="P35" s="38">
        <v>240.618</v>
      </c>
    </row>
    <row r="36" spans="1:16" ht="12.75">
      <c r="A36" s="61" t="s">
        <v>51</v>
      </c>
      <c r="B36" s="32">
        <v>438.659</v>
      </c>
      <c r="C36" s="6">
        <v>438.659</v>
      </c>
      <c r="D36" s="8">
        <v>105.26200000000003</v>
      </c>
      <c r="E36" s="32">
        <v>350.29499999999996</v>
      </c>
      <c r="F36" s="6">
        <v>350.29499999999996</v>
      </c>
      <c r="G36" s="6">
        <v>4.1850000000000005</v>
      </c>
      <c r="H36" s="6">
        <v>4.185</v>
      </c>
      <c r="I36" s="6">
        <v>296.06699999999995</v>
      </c>
      <c r="J36" s="6">
        <v>189.98999999999998</v>
      </c>
      <c r="K36" s="6">
        <v>25.905</v>
      </c>
      <c r="L36" s="6">
        <v>24.137999999999998</v>
      </c>
      <c r="M36" s="6">
        <v>0</v>
      </c>
      <c r="N36" s="32">
        <v>0</v>
      </c>
      <c r="O36" s="6">
        <v>0</v>
      </c>
      <c r="P36" s="33">
        <v>88.364</v>
      </c>
    </row>
    <row r="37" spans="1:16" ht="12.75">
      <c r="A37" s="61" t="s">
        <v>79</v>
      </c>
      <c r="B37" s="32">
        <v>8009.906</v>
      </c>
      <c r="C37" s="6">
        <v>7817.918</v>
      </c>
      <c r="D37" s="8">
        <v>3062.1039999999994</v>
      </c>
      <c r="E37" s="32">
        <v>6903.35</v>
      </c>
      <c r="F37" s="6">
        <v>6713.436</v>
      </c>
      <c r="G37" s="6">
        <v>3031.5809999999997</v>
      </c>
      <c r="H37" s="6">
        <v>2844.0089999999996</v>
      </c>
      <c r="I37" s="6">
        <v>3785.4790000000007</v>
      </c>
      <c r="J37" s="6">
        <v>2938.468</v>
      </c>
      <c r="K37" s="6">
        <v>86.28999999999999</v>
      </c>
      <c r="L37" s="6">
        <v>0</v>
      </c>
      <c r="M37" s="6">
        <v>0</v>
      </c>
      <c r="N37" s="32">
        <v>0</v>
      </c>
      <c r="O37" s="6"/>
      <c r="P37" s="33">
        <v>1106.556</v>
      </c>
    </row>
    <row r="38" spans="1:16" ht="12.75">
      <c r="A38" s="61" t="s">
        <v>52</v>
      </c>
      <c r="B38" s="32">
        <v>804.1329999999999</v>
      </c>
      <c r="C38" s="6">
        <v>804.1329999999999</v>
      </c>
      <c r="D38" s="8">
        <v>104.05500000000012</v>
      </c>
      <c r="E38" s="32">
        <v>639.183</v>
      </c>
      <c r="F38" s="6">
        <v>639.183</v>
      </c>
      <c r="G38" s="6">
        <v>49.82900000000001</v>
      </c>
      <c r="H38" s="6">
        <v>49.82900000000001</v>
      </c>
      <c r="I38" s="6">
        <v>457.047</v>
      </c>
      <c r="J38" s="6">
        <v>275.59600000000006</v>
      </c>
      <c r="K38" s="6">
        <v>0</v>
      </c>
      <c r="L38" s="6">
        <v>132.307</v>
      </c>
      <c r="M38" s="6">
        <v>0</v>
      </c>
      <c r="N38" s="32">
        <v>0</v>
      </c>
      <c r="O38" s="6">
        <v>0</v>
      </c>
      <c r="P38" s="33">
        <v>164.95</v>
      </c>
    </row>
    <row r="39" spans="1:16" ht="12.75">
      <c r="A39" s="61" t="s">
        <v>53</v>
      </c>
      <c r="B39" s="32">
        <v>2082.7820000000006</v>
      </c>
      <c r="C39" s="6">
        <v>2082.7820000000006</v>
      </c>
      <c r="D39" s="8">
        <v>734.1569999999998</v>
      </c>
      <c r="E39" s="32">
        <v>1747.1010000000006</v>
      </c>
      <c r="F39" s="6">
        <v>1747.1010000000006</v>
      </c>
      <c r="G39" s="6">
        <v>605.197</v>
      </c>
      <c r="H39" s="6">
        <v>605.197</v>
      </c>
      <c r="I39" s="6">
        <v>764.1890000000003</v>
      </c>
      <c r="J39" s="6">
        <v>628.4320000000001</v>
      </c>
      <c r="K39" s="6">
        <v>2.103</v>
      </c>
      <c r="L39" s="6">
        <v>375.612</v>
      </c>
      <c r="M39" s="6">
        <v>0</v>
      </c>
      <c r="N39" s="32">
        <v>41.035</v>
      </c>
      <c r="O39" s="6">
        <v>0</v>
      </c>
      <c r="P39" s="33">
        <v>335.6809999999999</v>
      </c>
    </row>
    <row r="40" spans="1:16" ht="13.5" thickBot="1">
      <c r="A40" s="62" t="s">
        <v>54</v>
      </c>
      <c r="B40" s="34">
        <v>4073.5290000000005</v>
      </c>
      <c r="C40" s="10">
        <v>2223.5290000000005</v>
      </c>
      <c r="D40" s="14">
        <v>556.7119999999996</v>
      </c>
      <c r="E40" s="34">
        <v>3865.8590000000004</v>
      </c>
      <c r="F40" s="10">
        <v>2015.8590000000004</v>
      </c>
      <c r="G40" s="10">
        <v>1170.733</v>
      </c>
      <c r="H40" s="10">
        <v>1170.733</v>
      </c>
      <c r="I40" s="10">
        <v>716.73</v>
      </c>
      <c r="J40" s="10">
        <v>518.5580000000001</v>
      </c>
      <c r="K40" s="10">
        <v>94.02</v>
      </c>
      <c r="L40" s="10">
        <v>34.376000000000005</v>
      </c>
      <c r="M40" s="10">
        <v>1850</v>
      </c>
      <c r="N40" s="34">
        <v>67.027</v>
      </c>
      <c r="O40" s="10">
        <v>0</v>
      </c>
      <c r="P40" s="35">
        <v>207.67000000000002</v>
      </c>
    </row>
    <row r="41" spans="1:16" ht="13.5" thickBot="1">
      <c r="A41" s="56" t="s">
        <v>11</v>
      </c>
      <c r="B41" s="36">
        <f aca="true" t="shared" si="4" ref="B41:P41">SUM(B35:B40)</f>
        <v>16497.674</v>
      </c>
      <c r="C41" s="21">
        <f t="shared" si="4"/>
        <v>14369.686000000002</v>
      </c>
      <c r="D41" s="17">
        <f t="shared" si="4"/>
        <v>4671.455999999999</v>
      </c>
      <c r="E41" s="36">
        <f t="shared" si="4"/>
        <v>14353.835000000001</v>
      </c>
      <c r="F41" s="21">
        <f t="shared" si="4"/>
        <v>12227.921</v>
      </c>
      <c r="G41" s="21">
        <f t="shared" si="4"/>
        <v>5293.7519999999995</v>
      </c>
      <c r="H41" s="21">
        <f t="shared" si="4"/>
        <v>5020.179999999999</v>
      </c>
      <c r="I41" s="21">
        <f t="shared" si="4"/>
        <v>6370.584000000001</v>
      </c>
      <c r="J41" s="21">
        <f t="shared" si="4"/>
        <v>4780.113</v>
      </c>
      <c r="K41" s="21">
        <f t="shared" si="4"/>
        <v>208.31799999999998</v>
      </c>
      <c r="L41" s="21">
        <f t="shared" si="4"/>
        <v>631.181</v>
      </c>
      <c r="M41" s="21">
        <f t="shared" si="4"/>
        <v>1850</v>
      </c>
      <c r="N41" s="36">
        <f t="shared" si="4"/>
        <v>225.33499999999998</v>
      </c>
      <c r="O41" s="21">
        <f t="shared" si="4"/>
        <v>117.273</v>
      </c>
      <c r="P41" s="40">
        <f t="shared" si="4"/>
        <v>2143.839</v>
      </c>
    </row>
    <row r="42" spans="1:16" ht="12.75">
      <c r="A42" s="60" t="s">
        <v>55</v>
      </c>
      <c r="B42" s="37">
        <v>2325.295</v>
      </c>
      <c r="C42" s="7">
        <v>596.9</v>
      </c>
      <c r="D42" s="15">
        <v>54.639999999999986</v>
      </c>
      <c r="E42" s="37">
        <v>2258.327</v>
      </c>
      <c r="F42" s="7">
        <v>529.932</v>
      </c>
      <c r="G42" s="7">
        <v>1752.6559999999997</v>
      </c>
      <c r="H42" s="7">
        <v>24.261</v>
      </c>
      <c r="I42" s="7">
        <v>462.0330000000005</v>
      </c>
      <c r="J42" s="7">
        <v>390.371</v>
      </c>
      <c r="K42" s="7">
        <v>0.638</v>
      </c>
      <c r="L42" s="7">
        <v>43</v>
      </c>
      <c r="M42" s="7">
        <v>0</v>
      </c>
      <c r="N42" s="37">
        <v>0</v>
      </c>
      <c r="O42" s="7">
        <v>0</v>
      </c>
      <c r="P42" s="38">
        <v>66.96799999999999</v>
      </c>
    </row>
    <row r="43" spans="1:16" ht="12.75">
      <c r="A43" s="61" t="s">
        <v>82</v>
      </c>
      <c r="B43" s="32">
        <v>622.463</v>
      </c>
      <c r="C43" s="6">
        <v>622.463</v>
      </c>
      <c r="D43" s="8">
        <v>97.368</v>
      </c>
      <c r="E43" s="32">
        <v>492.65799999999996</v>
      </c>
      <c r="F43" s="6">
        <v>492.65799999999996</v>
      </c>
      <c r="G43" s="6">
        <v>0.9100000000000144</v>
      </c>
      <c r="H43" s="6">
        <v>0.9100000000000144</v>
      </c>
      <c r="I43" s="6">
        <v>389.38999999999993</v>
      </c>
      <c r="J43" s="6">
        <v>273.64200000000005</v>
      </c>
      <c r="K43" s="6">
        <v>0.35800000000000004</v>
      </c>
      <c r="L43" s="6">
        <v>102</v>
      </c>
      <c r="M43" s="6">
        <v>0</v>
      </c>
      <c r="N43" s="32">
        <v>0</v>
      </c>
      <c r="O43" s="6">
        <v>0</v>
      </c>
      <c r="P43" s="33">
        <v>129.805</v>
      </c>
    </row>
    <row r="44" spans="1:16" ht="12.75">
      <c r="A44" s="61" t="s">
        <v>56</v>
      </c>
      <c r="B44" s="32">
        <v>4439.483</v>
      </c>
      <c r="C44" s="6">
        <v>849.483</v>
      </c>
      <c r="D44" s="8">
        <v>126.15399999999988</v>
      </c>
      <c r="E44" s="32">
        <v>4236.227</v>
      </c>
      <c r="F44" s="6">
        <v>646.2269999999999</v>
      </c>
      <c r="G44" s="6">
        <v>120.953</v>
      </c>
      <c r="H44" s="6">
        <v>120.953</v>
      </c>
      <c r="I44" s="6">
        <v>468.27399999999943</v>
      </c>
      <c r="J44" s="6">
        <v>342.12</v>
      </c>
      <c r="K44" s="6">
        <v>0</v>
      </c>
      <c r="L44" s="6">
        <v>57</v>
      </c>
      <c r="M44" s="6">
        <v>3590</v>
      </c>
      <c r="N44" s="32">
        <v>0</v>
      </c>
      <c r="O44" s="6">
        <v>0</v>
      </c>
      <c r="P44" s="33">
        <v>203.25600000000003</v>
      </c>
    </row>
    <row r="45" spans="1:16" ht="12.75">
      <c r="A45" s="61" t="s">
        <v>57</v>
      </c>
      <c r="B45" s="32">
        <v>632.096</v>
      </c>
      <c r="C45" s="6">
        <v>632.096</v>
      </c>
      <c r="D45" s="8">
        <v>85.69399999999996</v>
      </c>
      <c r="E45" s="32">
        <v>566.597</v>
      </c>
      <c r="F45" s="6">
        <v>566.597</v>
      </c>
      <c r="G45" s="6">
        <v>8.528</v>
      </c>
      <c r="H45" s="6">
        <v>8.528</v>
      </c>
      <c r="I45" s="6">
        <v>300.429</v>
      </c>
      <c r="J45" s="6">
        <v>207.43599999999998</v>
      </c>
      <c r="K45" s="6">
        <v>1.685</v>
      </c>
      <c r="L45" s="6">
        <v>255.955</v>
      </c>
      <c r="M45" s="6">
        <v>0</v>
      </c>
      <c r="N45" s="32">
        <v>0</v>
      </c>
      <c r="O45" s="6">
        <v>0</v>
      </c>
      <c r="P45" s="33">
        <v>65.49900000000001</v>
      </c>
    </row>
    <row r="46" spans="1:16" ht="12.75">
      <c r="A46" s="61" t="s">
        <v>58</v>
      </c>
      <c r="B46" s="32">
        <v>1142.51</v>
      </c>
      <c r="C46" s="6">
        <v>1142.51</v>
      </c>
      <c r="D46" s="8">
        <v>352.03199999999987</v>
      </c>
      <c r="E46" s="32">
        <v>878.2350000000001</v>
      </c>
      <c r="F46" s="6">
        <v>878.2350000000001</v>
      </c>
      <c r="G46" s="6">
        <v>26.807</v>
      </c>
      <c r="H46" s="6">
        <v>26.807</v>
      </c>
      <c r="I46" s="6">
        <v>742.5720000000001</v>
      </c>
      <c r="J46" s="6">
        <v>429.36000000000007</v>
      </c>
      <c r="K46" s="6">
        <v>4.036</v>
      </c>
      <c r="L46" s="6">
        <v>104.82</v>
      </c>
      <c r="M46" s="6">
        <v>0</v>
      </c>
      <c r="N46" s="32">
        <v>0</v>
      </c>
      <c r="O46" s="6">
        <v>0</v>
      </c>
      <c r="P46" s="33">
        <v>264.2749999999999</v>
      </c>
    </row>
    <row r="47" spans="1:16" ht="12.75">
      <c r="A47" s="61" t="s">
        <v>26</v>
      </c>
      <c r="B47" s="32">
        <v>4627.475</v>
      </c>
      <c r="C47" s="6">
        <v>4585.075000000001</v>
      </c>
      <c r="D47" s="8">
        <v>1004.0340000000001</v>
      </c>
      <c r="E47" s="32">
        <v>4063.0020000000004</v>
      </c>
      <c r="F47" s="6">
        <v>4020.6020000000008</v>
      </c>
      <c r="G47" s="6">
        <v>151.49599999999998</v>
      </c>
      <c r="H47" s="6">
        <v>109.096</v>
      </c>
      <c r="I47" s="6">
        <v>3748.166</v>
      </c>
      <c r="J47" s="6">
        <v>2804.79</v>
      </c>
      <c r="K47" s="6">
        <v>163.34</v>
      </c>
      <c r="L47" s="6">
        <v>0</v>
      </c>
      <c r="M47" s="6">
        <v>0</v>
      </c>
      <c r="N47" s="32">
        <v>89</v>
      </c>
      <c r="O47" s="6">
        <v>89</v>
      </c>
      <c r="P47" s="33">
        <v>564.473</v>
      </c>
    </row>
    <row r="48" spans="1:16" ht="13.5" thickBot="1">
      <c r="A48" s="62" t="s">
        <v>27</v>
      </c>
      <c r="B48" s="34">
        <v>1771.8319999999999</v>
      </c>
      <c r="C48" s="10">
        <v>861.832</v>
      </c>
      <c r="D48" s="14">
        <v>103.815</v>
      </c>
      <c r="E48" s="34">
        <v>1443.2649999999999</v>
      </c>
      <c r="F48" s="10">
        <v>533.265</v>
      </c>
      <c r="G48" s="10">
        <v>35.13</v>
      </c>
      <c r="H48" s="10">
        <v>35.13</v>
      </c>
      <c r="I48" s="10">
        <v>496.23099999999977</v>
      </c>
      <c r="J48" s="10">
        <v>393.378</v>
      </c>
      <c r="K48" s="10">
        <v>1.904</v>
      </c>
      <c r="L48" s="10">
        <v>0</v>
      </c>
      <c r="M48" s="10">
        <v>910</v>
      </c>
      <c r="N48" s="34">
        <v>0</v>
      </c>
      <c r="O48" s="10">
        <v>0</v>
      </c>
      <c r="P48" s="35">
        <v>328.567</v>
      </c>
    </row>
    <row r="49" spans="1:16" ht="13.5" thickBot="1">
      <c r="A49" s="56" t="s">
        <v>15</v>
      </c>
      <c r="B49" s="36">
        <f aca="true" t="shared" si="5" ref="B49:P49">SUM(B42:B48)</f>
        <v>15561.154</v>
      </c>
      <c r="C49" s="21">
        <f t="shared" si="5"/>
        <v>9290.359</v>
      </c>
      <c r="D49" s="17">
        <f t="shared" si="5"/>
        <v>1823.7369999999999</v>
      </c>
      <c r="E49" s="36">
        <f t="shared" si="5"/>
        <v>13938.311</v>
      </c>
      <c r="F49" s="21">
        <f t="shared" si="5"/>
        <v>7667.5160000000005</v>
      </c>
      <c r="G49" s="21">
        <f t="shared" si="5"/>
        <v>2096.48</v>
      </c>
      <c r="H49" s="21">
        <f t="shared" si="5"/>
        <v>325.685</v>
      </c>
      <c r="I49" s="21">
        <f t="shared" si="5"/>
        <v>6607.094999999999</v>
      </c>
      <c r="J49" s="21">
        <f t="shared" si="5"/>
        <v>4841.097</v>
      </c>
      <c r="K49" s="21">
        <f t="shared" si="5"/>
        <v>171.961</v>
      </c>
      <c r="L49" s="21">
        <f t="shared" si="5"/>
        <v>562.7750000000001</v>
      </c>
      <c r="M49" s="21">
        <f t="shared" si="5"/>
        <v>4500</v>
      </c>
      <c r="N49" s="36">
        <f t="shared" si="5"/>
        <v>89</v>
      </c>
      <c r="O49" s="21">
        <f t="shared" si="5"/>
        <v>89</v>
      </c>
      <c r="P49" s="40">
        <f t="shared" si="5"/>
        <v>1622.8429999999998</v>
      </c>
    </row>
    <row r="50" spans="1:16" ht="12.75">
      <c r="A50" s="60" t="s">
        <v>59</v>
      </c>
      <c r="B50" s="37">
        <v>995.4879999999999</v>
      </c>
      <c r="C50" s="7">
        <v>995.4879999999999</v>
      </c>
      <c r="D50" s="13">
        <v>186.64800000000002</v>
      </c>
      <c r="E50" s="37">
        <v>821.352</v>
      </c>
      <c r="F50" s="7">
        <v>821.352</v>
      </c>
      <c r="G50" s="7">
        <v>83.07400000000003</v>
      </c>
      <c r="H50" s="7">
        <v>83.07400000000003</v>
      </c>
      <c r="I50" s="7">
        <v>653.545</v>
      </c>
      <c r="J50" s="7">
        <v>517.401</v>
      </c>
      <c r="K50" s="7">
        <v>0.7330000000000001</v>
      </c>
      <c r="L50" s="7">
        <v>84</v>
      </c>
      <c r="M50" s="7">
        <v>0</v>
      </c>
      <c r="N50" s="37">
        <v>0</v>
      </c>
      <c r="O50" s="7">
        <v>0</v>
      </c>
      <c r="P50" s="38">
        <v>174.13599999999997</v>
      </c>
    </row>
    <row r="51" spans="1:16" ht="12.75">
      <c r="A51" s="61" t="s">
        <v>60</v>
      </c>
      <c r="B51" s="32">
        <v>759.373</v>
      </c>
      <c r="C51" s="6">
        <v>759.373</v>
      </c>
      <c r="D51" s="9">
        <v>15.815999999999974</v>
      </c>
      <c r="E51" s="32">
        <v>533.488</v>
      </c>
      <c r="F51" s="6">
        <v>533.488</v>
      </c>
      <c r="G51" s="6">
        <v>318.4799999999999</v>
      </c>
      <c r="H51" s="6">
        <v>318.48</v>
      </c>
      <c r="I51" s="6">
        <v>188.00800000000015</v>
      </c>
      <c r="J51" s="6">
        <v>166.192</v>
      </c>
      <c r="K51" s="6">
        <v>0</v>
      </c>
      <c r="L51" s="6">
        <v>27</v>
      </c>
      <c r="M51" s="6">
        <v>0</v>
      </c>
      <c r="N51" s="32">
        <v>0</v>
      </c>
      <c r="O51" s="6">
        <v>0</v>
      </c>
      <c r="P51" s="33">
        <v>225.885</v>
      </c>
    </row>
    <row r="52" spans="1:16" ht="12.75">
      <c r="A52" s="62" t="s">
        <v>83</v>
      </c>
      <c r="B52" s="34">
        <v>721.2149999999999</v>
      </c>
      <c r="C52" s="10">
        <v>721.2149999999999</v>
      </c>
      <c r="D52" s="50">
        <v>73.721</v>
      </c>
      <c r="E52" s="34">
        <v>577.7899999999998</v>
      </c>
      <c r="F52" s="10">
        <v>577.7899999999998</v>
      </c>
      <c r="G52" s="10">
        <v>18</v>
      </c>
      <c r="H52" s="10">
        <v>18</v>
      </c>
      <c r="I52" s="10">
        <v>541.1629999999999</v>
      </c>
      <c r="J52" s="10">
        <v>414.23400000000004</v>
      </c>
      <c r="K52" s="10">
        <v>0</v>
      </c>
      <c r="L52" s="10">
        <v>18.627000000000002</v>
      </c>
      <c r="M52" s="10">
        <v>0</v>
      </c>
      <c r="N52" s="34">
        <v>0</v>
      </c>
      <c r="O52" s="10">
        <v>0</v>
      </c>
      <c r="P52" s="42">
        <v>143.42500000000004</v>
      </c>
    </row>
    <row r="53" spans="1:16" ht="13.5" thickBot="1">
      <c r="A53" s="61" t="s">
        <v>61</v>
      </c>
      <c r="B53" s="32">
        <v>1440.262</v>
      </c>
      <c r="C53" s="6">
        <v>1440.262</v>
      </c>
      <c r="D53" s="9">
        <v>373.111</v>
      </c>
      <c r="E53" s="32">
        <v>1096.984</v>
      </c>
      <c r="F53" s="6">
        <v>1096.984</v>
      </c>
      <c r="G53" s="6">
        <v>188.885</v>
      </c>
      <c r="H53" s="6">
        <v>188.885</v>
      </c>
      <c r="I53" s="6">
        <v>906.9989999999999</v>
      </c>
      <c r="J53" s="6">
        <v>689.9900000000001</v>
      </c>
      <c r="K53" s="6">
        <v>1.1</v>
      </c>
      <c r="L53" s="6">
        <v>0</v>
      </c>
      <c r="M53" s="6">
        <v>0</v>
      </c>
      <c r="N53" s="32">
        <v>0</v>
      </c>
      <c r="O53" s="6">
        <v>0</v>
      </c>
      <c r="P53" s="33">
        <v>343.278</v>
      </c>
    </row>
    <row r="54" spans="1:16" ht="13.5" thickBot="1">
      <c r="A54" s="56" t="s">
        <v>12</v>
      </c>
      <c r="B54" s="36">
        <f aca="true" t="shared" si="6" ref="B54:P54">SUM(B50:B53)</f>
        <v>3916.3379999999997</v>
      </c>
      <c r="C54" s="21">
        <f t="shared" si="6"/>
        <v>3916.3379999999997</v>
      </c>
      <c r="D54" s="17">
        <f t="shared" si="6"/>
        <v>649.296</v>
      </c>
      <c r="E54" s="17">
        <f t="shared" si="6"/>
        <v>3029.614</v>
      </c>
      <c r="F54" s="21">
        <f t="shared" si="6"/>
        <v>3029.614</v>
      </c>
      <c r="G54" s="21">
        <f t="shared" si="6"/>
        <v>608.4389999999999</v>
      </c>
      <c r="H54" s="21">
        <f t="shared" si="6"/>
        <v>608.4390000000001</v>
      </c>
      <c r="I54" s="21">
        <f t="shared" si="6"/>
        <v>2289.7149999999997</v>
      </c>
      <c r="J54" s="21">
        <f t="shared" si="6"/>
        <v>1787.817</v>
      </c>
      <c r="K54" s="21">
        <f t="shared" si="6"/>
        <v>1.8330000000000002</v>
      </c>
      <c r="L54" s="21">
        <f t="shared" si="6"/>
        <v>129.627</v>
      </c>
      <c r="M54" s="21">
        <f t="shared" si="6"/>
        <v>0</v>
      </c>
      <c r="N54" s="36">
        <f t="shared" si="6"/>
        <v>0</v>
      </c>
      <c r="O54" s="21">
        <f t="shared" si="6"/>
        <v>0</v>
      </c>
      <c r="P54" s="40">
        <f t="shared" si="6"/>
        <v>886.724</v>
      </c>
    </row>
    <row r="55" spans="1:16" ht="12.75">
      <c r="A55" s="60" t="s">
        <v>62</v>
      </c>
      <c r="B55" s="37">
        <v>5279.136999999999</v>
      </c>
      <c r="C55" s="7">
        <v>2804.1369999999984</v>
      </c>
      <c r="D55" s="15">
        <v>533.5059999999999</v>
      </c>
      <c r="E55" s="37">
        <v>4592.429999999999</v>
      </c>
      <c r="F55" s="7">
        <v>2117.4299999999985</v>
      </c>
      <c r="G55" s="7">
        <v>2879.9920000000006</v>
      </c>
      <c r="H55" s="7">
        <v>404.99199999999996</v>
      </c>
      <c r="I55" s="7">
        <v>1695.8829999999987</v>
      </c>
      <c r="J55" s="7">
        <v>1076.5969999999998</v>
      </c>
      <c r="K55" s="7">
        <v>16.555000000000003</v>
      </c>
      <c r="L55" s="7">
        <v>0</v>
      </c>
      <c r="M55" s="7">
        <v>0</v>
      </c>
      <c r="N55" s="37">
        <v>142043</v>
      </c>
      <c r="O55" s="7">
        <v>136877</v>
      </c>
      <c r="P55" s="38">
        <v>686.7069999999998</v>
      </c>
    </row>
    <row r="56" spans="1:16" ht="12.75">
      <c r="A56" s="61" t="s">
        <v>63</v>
      </c>
      <c r="B56" s="32">
        <v>2016.1109999999999</v>
      </c>
      <c r="C56" s="6">
        <v>2016.1109999999999</v>
      </c>
      <c r="D56" s="8">
        <v>514.2049999999998</v>
      </c>
      <c r="E56" s="32">
        <v>1689.196</v>
      </c>
      <c r="F56" s="6">
        <v>1689.196</v>
      </c>
      <c r="G56" s="6">
        <v>730.8909999999998</v>
      </c>
      <c r="H56" s="6">
        <v>730.8909999999998</v>
      </c>
      <c r="I56" s="6">
        <v>829.1940000000001</v>
      </c>
      <c r="J56" s="6">
        <v>659.9680000000002</v>
      </c>
      <c r="K56" s="6">
        <v>11.5</v>
      </c>
      <c r="L56" s="6">
        <v>117.61099999999999</v>
      </c>
      <c r="M56" s="6">
        <v>0</v>
      </c>
      <c r="N56" s="32">
        <v>0</v>
      </c>
      <c r="O56" s="6">
        <v>0</v>
      </c>
      <c r="P56" s="33">
        <v>326.9150000000001</v>
      </c>
    </row>
    <row r="57" spans="1:16" ht="12.75">
      <c r="A57" s="61" t="s">
        <v>64</v>
      </c>
      <c r="B57" s="32">
        <v>221.449</v>
      </c>
      <c r="C57" s="6">
        <v>221.449</v>
      </c>
      <c r="D57" s="8">
        <v>30.900000000000006</v>
      </c>
      <c r="E57" s="32">
        <v>201.74900000000002</v>
      </c>
      <c r="F57" s="6">
        <v>201.74900000000002</v>
      </c>
      <c r="G57" s="6">
        <v>40.635999999999996</v>
      </c>
      <c r="H57" s="6">
        <v>40.636</v>
      </c>
      <c r="I57" s="6">
        <v>161.11300000000003</v>
      </c>
      <c r="J57" s="6">
        <v>121.1</v>
      </c>
      <c r="K57" s="6">
        <v>0</v>
      </c>
      <c r="L57" s="6">
        <v>0</v>
      </c>
      <c r="M57" s="6">
        <v>0</v>
      </c>
      <c r="N57" s="32">
        <v>0</v>
      </c>
      <c r="O57" s="6">
        <v>0</v>
      </c>
      <c r="P57" s="33">
        <v>19.700000000000003</v>
      </c>
    </row>
    <row r="58" spans="1:16" ht="13.5" thickBot="1">
      <c r="A58" s="62" t="s">
        <v>65</v>
      </c>
      <c r="B58" s="34">
        <v>4375.231</v>
      </c>
      <c r="C58" s="10">
        <v>2444.8309999999997</v>
      </c>
      <c r="D58" s="14">
        <v>929.5509999999999</v>
      </c>
      <c r="E58" s="34">
        <v>4025.777</v>
      </c>
      <c r="F58" s="10">
        <v>2095.3769999999995</v>
      </c>
      <c r="G58" s="10">
        <v>971.803</v>
      </c>
      <c r="H58" s="10">
        <v>971.803</v>
      </c>
      <c r="I58" s="10">
        <v>1086.2430000000004</v>
      </c>
      <c r="J58" s="10">
        <v>870.22</v>
      </c>
      <c r="K58" s="10">
        <v>1.017</v>
      </c>
      <c r="L58" s="10">
        <v>36.314</v>
      </c>
      <c r="M58" s="10">
        <v>1930.4</v>
      </c>
      <c r="N58" s="34">
        <v>2540</v>
      </c>
      <c r="O58" s="10">
        <v>0</v>
      </c>
      <c r="P58" s="35">
        <v>349.45399999999995</v>
      </c>
    </row>
    <row r="59" spans="1:16" ht="13.5" thickBot="1">
      <c r="A59" s="56" t="s">
        <v>17</v>
      </c>
      <c r="B59" s="36">
        <f aca="true" t="shared" si="7" ref="B59:P59">SUM(B55:B58)</f>
        <v>11891.927999999998</v>
      </c>
      <c r="C59" s="21">
        <f t="shared" si="7"/>
        <v>7486.527999999997</v>
      </c>
      <c r="D59" s="17">
        <f t="shared" si="7"/>
        <v>2008.1619999999998</v>
      </c>
      <c r="E59" s="36">
        <f t="shared" si="7"/>
        <v>10509.151999999998</v>
      </c>
      <c r="F59" s="21">
        <f t="shared" si="7"/>
        <v>6103.751999999998</v>
      </c>
      <c r="G59" s="21">
        <f t="shared" si="7"/>
        <v>4623.322000000001</v>
      </c>
      <c r="H59" s="21">
        <f t="shared" si="7"/>
        <v>2148.3219999999997</v>
      </c>
      <c r="I59" s="21">
        <f t="shared" si="7"/>
        <v>3772.432999999999</v>
      </c>
      <c r="J59" s="21">
        <f t="shared" si="7"/>
        <v>2727.885</v>
      </c>
      <c r="K59" s="21">
        <f t="shared" si="7"/>
        <v>29.072000000000003</v>
      </c>
      <c r="L59" s="21">
        <f t="shared" si="7"/>
        <v>153.92499999999998</v>
      </c>
      <c r="M59" s="21">
        <f t="shared" si="7"/>
        <v>1930.4</v>
      </c>
      <c r="N59" s="36">
        <f t="shared" si="7"/>
        <v>144583</v>
      </c>
      <c r="O59" s="21">
        <f t="shared" si="7"/>
        <v>136877</v>
      </c>
      <c r="P59" s="40">
        <f t="shared" si="7"/>
        <v>1382.7759999999998</v>
      </c>
    </row>
    <row r="60" spans="1:16" ht="12.75">
      <c r="A60" s="60" t="s">
        <v>66</v>
      </c>
      <c r="B60" s="37">
        <v>1262.737</v>
      </c>
      <c r="C60" s="7">
        <v>709.667</v>
      </c>
      <c r="D60" s="15">
        <v>155.13699999999994</v>
      </c>
      <c r="E60" s="37">
        <v>1175.366</v>
      </c>
      <c r="F60" s="7">
        <v>622.296</v>
      </c>
      <c r="G60" s="7">
        <v>630.9580000000001</v>
      </c>
      <c r="H60" s="7">
        <v>77.888</v>
      </c>
      <c r="I60" s="7">
        <v>459.84199999999987</v>
      </c>
      <c r="J60" s="7">
        <v>345.759</v>
      </c>
      <c r="K60" s="7">
        <v>1.225</v>
      </c>
      <c r="L60" s="7">
        <v>83.34100000000001</v>
      </c>
      <c r="M60" s="7">
        <v>0</v>
      </c>
      <c r="N60" s="37">
        <v>0</v>
      </c>
      <c r="O60" s="7">
        <v>0</v>
      </c>
      <c r="P60" s="38">
        <v>87.37100000000004</v>
      </c>
    </row>
    <row r="61" spans="1:16" ht="12.75">
      <c r="A61" s="61" t="s">
        <v>67</v>
      </c>
      <c r="B61" s="32">
        <v>7939.559</v>
      </c>
      <c r="C61" s="6">
        <v>602.9910000000001</v>
      </c>
      <c r="D61" s="8">
        <v>56.76400000000001</v>
      </c>
      <c r="E61" s="32">
        <v>7736.345</v>
      </c>
      <c r="F61" s="6">
        <v>399.7770000000001</v>
      </c>
      <c r="G61" s="6">
        <v>9.93</v>
      </c>
      <c r="H61" s="6">
        <v>9.93</v>
      </c>
      <c r="I61" s="6">
        <v>300.60499999999956</v>
      </c>
      <c r="J61" s="6">
        <v>243.159</v>
      </c>
      <c r="K61" s="6">
        <v>7.242000000000001</v>
      </c>
      <c r="L61" s="6">
        <v>82</v>
      </c>
      <c r="M61" s="6">
        <v>7336.568</v>
      </c>
      <c r="N61" s="32">
        <v>0</v>
      </c>
      <c r="O61" s="6">
        <v>0</v>
      </c>
      <c r="P61" s="33">
        <v>203.214</v>
      </c>
    </row>
    <row r="62" spans="1:16" ht="12.75">
      <c r="A62" s="61" t="s">
        <v>84</v>
      </c>
      <c r="B62" s="32">
        <v>3348.767</v>
      </c>
      <c r="C62" s="6">
        <v>422.02700000000004</v>
      </c>
      <c r="D62" s="8">
        <v>39.93100000000004</v>
      </c>
      <c r="E62" s="32">
        <v>3282.3669999999997</v>
      </c>
      <c r="F62" s="6">
        <v>355.62700000000007</v>
      </c>
      <c r="G62" s="6">
        <v>9.236</v>
      </c>
      <c r="H62" s="6">
        <v>9.236</v>
      </c>
      <c r="I62" s="6">
        <v>320.06500000000005</v>
      </c>
      <c r="J62" s="6">
        <v>281.169</v>
      </c>
      <c r="K62" s="6">
        <v>1.06</v>
      </c>
      <c r="L62" s="6">
        <v>25.266000000000002</v>
      </c>
      <c r="M62" s="6">
        <v>2926.74</v>
      </c>
      <c r="N62" s="32">
        <v>0</v>
      </c>
      <c r="O62" s="6">
        <v>0</v>
      </c>
      <c r="P62" s="33">
        <v>66.39999999999999</v>
      </c>
    </row>
    <row r="63" spans="1:16" ht="12.75">
      <c r="A63" s="61" t="s">
        <v>68</v>
      </c>
      <c r="B63" s="32">
        <v>3109.7309999999998</v>
      </c>
      <c r="C63" s="6">
        <v>3109.7309999999998</v>
      </c>
      <c r="D63" s="8">
        <v>1508.534</v>
      </c>
      <c r="E63" s="32">
        <v>3000.131</v>
      </c>
      <c r="F63" s="6">
        <v>3000.131</v>
      </c>
      <c r="G63" s="6">
        <v>1780.0339999999999</v>
      </c>
      <c r="H63" s="6">
        <v>1780.0339999999999</v>
      </c>
      <c r="I63" s="6">
        <v>1197.175</v>
      </c>
      <c r="J63" s="6">
        <v>870.366</v>
      </c>
      <c r="K63" s="6">
        <v>22.921999999999997</v>
      </c>
      <c r="L63" s="6">
        <v>0</v>
      </c>
      <c r="M63" s="6">
        <v>0</v>
      </c>
      <c r="N63" s="32">
        <v>0</v>
      </c>
      <c r="O63" s="6">
        <v>0</v>
      </c>
      <c r="P63" s="33">
        <v>109.59999999999998</v>
      </c>
    </row>
    <row r="64" spans="1:16" ht="12.75">
      <c r="A64" s="61" t="s">
        <v>69</v>
      </c>
      <c r="B64" s="32">
        <v>12919.919</v>
      </c>
      <c r="C64" s="6">
        <v>1187.182</v>
      </c>
      <c r="D64" s="8">
        <v>341.774</v>
      </c>
      <c r="E64" s="32">
        <v>12614.556</v>
      </c>
      <c r="F64" s="6">
        <v>881.819</v>
      </c>
      <c r="G64" s="6">
        <v>11624.137999999999</v>
      </c>
      <c r="H64" s="6">
        <v>0.053000000000000824</v>
      </c>
      <c r="I64" s="6">
        <v>957.4410000000015</v>
      </c>
      <c r="J64" s="6">
        <v>615.068</v>
      </c>
      <c r="K64" s="6">
        <v>32.977</v>
      </c>
      <c r="L64" s="6">
        <v>0</v>
      </c>
      <c r="M64" s="6">
        <v>0</v>
      </c>
      <c r="N64" s="32">
        <v>0</v>
      </c>
      <c r="O64" s="6">
        <v>0</v>
      </c>
      <c r="P64" s="33">
        <v>305.363</v>
      </c>
    </row>
    <row r="65" spans="1:16" ht="13.5" thickBot="1">
      <c r="A65" s="62" t="s">
        <v>70</v>
      </c>
      <c r="B65" s="34">
        <v>5151.004999999999</v>
      </c>
      <c r="C65" s="10">
        <v>358.105</v>
      </c>
      <c r="D65" s="14">
        <v>41.85400000000001</v>
      </c>
      <c r="E65" s="34">
        <v>5091.574999999999</v>
      </c>
      <c r="F65" s="10">
        <v>298.675</v>
      </c>
      <c r="G65" s="10">
        <v>11.200000000000003</v>
      </c>
      <c r="H65" s="10">
        <v>11.200000000000001</v>
      </c>
      <c r="I65" s="10">
        <v>280.58699999999953</v>
      </c>
      <c r="J65" s="10">
        <v>232.28599999999997</v>
      </c>
      <c r="K65" s="10">
        <v>1.688</v>
      </c>
      <c r="L65" s="10">
        <v>0</v>
      </c>
      <c r="M65" s="10">
        <v>4798.099999999999</v>
      </c>
      <c r="N65" s="34">
        <v>0</v>
      </c>
      <c r="O65" s="10">
        <v>0</v>
      </c>
      <c r="P65" s="35">
        <v>59.43</v>
      </c>
    </row>
    <row r="66" spans="1:16" ht="13.5" thickBot="1">
      <c r="A66" s="56" t="s">
        <v>13</v>
      </c>
      <c r="B66" s="36">
        <f aca="true" t="shared" si="8" ref="B66:P66">SUM(B60:B65)</f>
        <v>33731.718</v>
      </c>
      <c r="C66" s="21">
        <f t="shared" si="8"/>
        <v>6389.7029999999995</v>
      </c>
      <c r="D66" s="17">
        <f t="shared" si="8"/>
        <v>2143.9939999999997</v>
      </c>
      <c r="E66" s="36">
        <f t="shared" si="8"/>
        <v>32900.34</v>
      </c>
      <c r="F66" s="21">
        <f t="shared" si="8"/>
        <v>5558.325</v>
      </c>
      <c r="G66" s="21">
        <f t="shared" si="8"/>
        <v>14065.496</v>
      </c>
      <c r="H66" s="21">
        <f t="shared" si="8"/>
        <v>1888.3410000000001</v>
      </c>
      <c r="I66" s="21">
        <f t="shared" si="8"/>
        <v>3515.7150000000006</v>
      </c>
      <c r="J66" s="21">
        <f t="shared" si="8"/>
        <v>2587.807</v>
      </c>
      <c r="K66" s="21">
        <f t="shared" si="8"/>
        <v>67.11399999999999</v>
      </c>
      <c r="L66" s="21">
        <f t="shared" si="8"/>
        <v>190.607</v>
      </c>
      <c r="M66" s="21">
        <f t="shared" si="8"/>
        <v>15061.408</v>
      </c>
      <c r="N66" s="36">
        <f t="shared" si="8"/>
        <v>0</v>
      </c>
      <c r="O66" s="21">
        <f t="shared" si="8"/>
        <v>0</v>
      </c>
      <c r="P66" s="40">
        <f t="shared" si="8"/>
        <v>831.3779999999999</v>
      </c>
    </row>
    <row r="67" spans="1:16" ht="12.75">
      <c r="A67" s="63" t="s">
        <v>71</v>
      </c>
      <c r="B67" s="37">
        <v>17565.078999999998</v>
      </c>
      <c r="C67" s="7">
        <v>1372.2559999999999</v>
      </c>
      <c r="D67" s="15">
        <v>187.3680000000001</v>
      </c>
      <c r="E67" s="43">
        <v>16950.021999999997</v>
      </c>
      <c r="F67" s="7">
        <v>757.1989999999998</v>
      </c>
      <c r="G67" s="7">
        <v>136.394</v>
      </c>
      <c r="H67" s="7">
        <v>107.86399999999999</v>
      </c>
      <c r="I67" s="7">
        <v>705.1919999999982</v>
      </c>
      <c r="J67" s="7">
        <v>423.3519999999999</v>
      </c>
      <c r="K67" s="7">
        <v>15106.207999999999</v>
      </c>
      <c r="L67" s="7">
        <v>282.228</v>
      </c>
      <c r="M67" s="7">
        <v>720</v>
      </c>
      <c r="N67" s="37">
        <v>0</v>
      </c>
      <c r="O67" s="13">
        <v>0</v>
      </c>
      <c r="P67" s="38">
        <v>615.057</v>
      </c>
    </row>
    <row r="68" spans="1:16" ht="12.75">
      <c r="A68" s="64" t="s">
        <v>72</v>
      </c>
      <c r="B68" s="32">
        <v>1054.1309999999999</v>
      </c>
      <c r="C68" s="6">
        <v>481.23699999999997</v>
      </c>
      <c r="D68" s="8">
        <v>116.77300000000002</v>
      </c>
      <c r="E68" s="44">
        <v>1032.2379999999998</v>
      </c>
      <c r="F68" s="6">
        <v>459.34399999999994</v>
      </c>
      <c r="G68" s="6">
        <v>27.258000000000006</v>
      </c>
      <c r="H68" s="6">
        <v>27.258000000000006</v>
      </c>
      <c r="I68" s="6">
        <v>420.3509999999998</v>
      </c>
      <c r="J68" s="6">
        <v>298.43299999999994</v>
      </c>
      <c r="K68" s="6">
        <v>0</v>
      </c>
      <c r="L68" s="6">
        <v>11.735</v>
      </c>
      <c r="M68" s="6">
        <v>572.894</v>
      </c>
      <c r="N68" s="32">
        <v>0</v>
      </c>
      <c r="O68" s="9">
        <v>0</v>
      </c>
      <c r="P68" s="33">
        <v>21.893</v>
      </c>
    </row>
    <row r="69" spans="1:16" ht="12.75">
      <c r="A69" s="64" t="s">
        <v>73</v>
      </c>
      <c r="B69" s="32">
        <v>359.31</v>
      </c>
      <c r="C69" s="6">
        <v>359.31</v>
      </c>
      <c r="D69" s="8">
        <v>59.52100000000004</v>
      </c>
      <c r="E69" s="44">
        <v>315.73400000000004</v>
      </c>
      <c r="F69" s="6">
        <v>315.73400000000004</v>
      </c>
      <c r="G69" s="6">
        <v>12</v>
      </c>
      <c r="H69" s="6">
        <v>12</v>
      </c>
      <c r="I69" s="6">
        <v>303.19500000000005</v>
      </c>
      <c r="J69" s="6">
        <v>243.77899999999997</v>
      </c>
      <c r="K69" s="6">
        <v>0.5390000000000001</v>
      </c>
      <c r="L69" s="6">
        <v>0</v>
      </c>
      <c r="M69" s="6">
        <v>0</v>
      </c>
      <c r="N69" s="32">
        <v>0.4</v>
      </c>
      <c r="O69" s="9">
        <v>0</v>
      </c>
      <c r="P69" s="33">
        <v>43.57599999999999</v>
      </c>
    </row>
    <row r="70" spans="1:16" ht="12.75">
      <c r="A70" s="65" t="s">
        <v>74</v>
      </c>
      <c r="B70" s="32">
        <v>929.9330000000001</v>
      </c>
      <c r="C70" s="6">
        <v>929.9330000000001</v>
      </c>
      <c r="D70" s="8">
        <v>236.5239999999999</v>
      </c>
      <c r="E70" s="44">
        <v>828.1370000000002</v>
      </c>
      <c r="F70" s="6">
        <v>828.1370000000002</v>
      </c>
      <c r="G70" s="6">
        <v>278.62800000000004</v>
      </c>
      <c r="H70" s="6">
        <v>278.62800000000004</v>
      </c>
      <c r="I70" s="6">
        <v>530.0880000000001</v>
      </c>
      <c r="J70" s="6">
        <v>392.51599999999996</v>
      </c>
      <c r="K70" s="6">
        <v>0.42300000000000015</v>
      </c>
      <c r="L70" s="6">
        <v>18.998</v>
      </c>
      <c r="M70" s="6">
        <v>0</v>
      </c>
      <c r="N70" s="32">
        <v>0.08</v>
      </c>
      <c r="O70" s="9">
        <v>0.08</v>
      </c>
      <c r="P70" s="33">
        <v>101.79599999999999</v>
      </c>
    </row>
    <row r="71" spans="1:16" ht="12.75">
      <c r="A71" s="64" t="s">
        <v>75</v>
      </c>
      <c r="B71" s="32">
        <v>1237.328</v>
      </c>
      <c r="C71" s="6">
        <v>1237.328</v>
      </c>
      <c r="D71" s="8">
        <v>190.56799999999998</v>
      </c>
      <c r="E71" s="44">
        <v>735.8879999999999</v>
      </c>
      <c r="F71" s="6">
        <v>735.8879999999999</v>
      </c>
      <c r="G71" s="6">
        <v>13.57</v>
      </c>
      <c r="H71" s="6">
        <v>13.57</v>
      </c>
      <c r="I71" s="6">
        <v>718.5169999999998</v>
      </c>
      <c r="J71" s="6">
        <v>520.853</v>
      </c>
      <c r="K71" s="6">
        <v>3.801</v>
      </c>
      <c r="L71" s="6">
        <v>0</v>
      </c>
      <c r="M71" s="6">
        <v>0</v>
      </c>
      <c r="N71" s="32">
        <v>0</v>
      </c>
      <c r="O71" s="9">
        <v>0</v>
      </c>
      <c r="P71" s="33">
        <v>501.44000000000005</v>
      </c>
    </row>
    <row r="72" spans="1:16" ht="12.75">
      <c r="A72" s="64" t="s">
        <v>76</v>
      </c>
      <c r="B72" s="32">
        <v>1381.0320000000002</v>
      </c>
      <c r="C72" s="6">
        <v>1381.0320000000002</v>
      </c>
      <c r="D72" s="8">
        <v>157.183</v>
      </c>
      <c r="E72" s="44">
        <v>1082.621</v>
      </c>
      <c r="F72" s="6">
        <v>1082.621</v>
      </c>
      <c r="G72" s="6">
        <v>135.47600000000006</v>
      </c>
      <c r="H72" s="6">
        <v>135.47600000000006</v>
      </c>
      <c r="I72" s="6">
        <v>944.134</v>
      </c>
      <c r="J72" s="6">
        <v>875.99</v>
      </c>
      <c r="K72" s="6">
        <v>3.0109999999999997</v>
      </c>
      <c r="L72" s="6">
        <v>0</v>
      </c>
      <c r="M72" s="6">
        <v>0</v>
      </c>
      <c r="N72" s="32">
        <v>0</v>
      </c>
      <c r="O72" s="9">
        <v>0</v>
      </c>
      <c r="P72" s="33">
        <v>298.411</v>
      </c>
    </row>
    <row r="73" spans="1:16" ht="12.75">
      <c r="A73" s="64" t="s">
        <v>78</v>
      </c>
      <c r="B73" s="41">
        <v>35871.432</v>
      </c>
      <c r="C73" s="12">
        <v>33282.67600000001</v>
      </c>
      <c r="D73" s="18">
        <v>8820.019</v>
      </c>
      <c r="E73" s="45">
        <v>31980.544</v>
      </c>
      <c r="F73" s="12">
        <v>29391.788000000008</v>
      </c>
      <c r="G73" s="12">
        <v>1395.5489999999998</v>
      </c>
      <c r="H73" s="12">
        <v>608.579</v>
      </c>
      <c r="I73" s="12">
        <v>28785.097</v>
      </c>
      <c r="J73" s="12">
        <v>20724.552</v>
      </c>
      <c r="K73" s="12">
        <v>1689.4979999999998</v>
      </c>
      <c r="L73" s="12">
        <v>0</v>
      </c>
      <c r="M73" s="12">
        <v>110.4</v>
      </c>
      <c r="N73" s="32">
        <v>331.5</v>
      </c>
      <c r="O73" s="9">
        <v>0</v>
      </c>
      <c r="P73" s="42">
        <v>3890.888</v>
      </c>
    </row>
    <row r="74" spans="1:16" ht="13.5" thickBot="1">
      <c r="A74" s="64" t="s">
        <v>77</v>
      </c>
      <c r="B74" s="32">
        <v>8837.36</v>
      </c>
      <c r="C74" s="6">
        <v>2614.325</v>
      </c>
      <c r="D74" s="8">
        <v>107.93799999999942</v>
      </c>
      <c r="E74" s="44">
        <v>8783.36</v>
      </c>
      <c r="F74" s="6">
        <v>2560.325</v>
      </c>
      <c r="G74" s="6">
        <v>88.09100000000001</v>
      </c>
      <c r="H74" s="6">
        <v>88.09100000000001</v>
      </c>
      <c r="I74" s="6">
        <v>1995.188</v>
      </c>
      <c r="J74" s="6">
        <v>1803.6309999999992</v>
      </c>
      <c r="K74" s="6">
        <v>25.850000000000005</v>
      </c>
      <c r="L74" s="6">
        <v>464.631</v>
      </c>
      <c r="M74" s="6">
        <v>6209.6</v>
      </c>
      <c r="N74" s="30">
        <v>0</v>
      </c>
      <c r="O74" s="71">
        <v>0</v>
      </c>
      <c r="P74" s="33">
        <v>54</v>
      </c>
    </row>
    <row r="75" spans="1:16" ht="13.5" thickBot="1">
      <c r="A75" s="56" t="s">
        <v>14</v>
      </c>
      <c r="B75" s="36">
        <f aca="true" t="shared" si="9" ref="B75:P75">SUM(B67:B74)</f>
        <v>67235.60500000001</v>
      </c>
      <c r="C75" s="21">
        <f t="shared" si="9"/>
        <v>41658.097</v>
      </c>
      <c r="D75" s="19">
        <f t="shared" si="9"/>
        <v>9875.894</v>
      </c>
      <c r="E75" s="36">
        <f t="shared" si="9"/>
        <v>61708.543999999994</v>
      </c>
      <c r="F75" s="21">
        <f t="shared" si="9"/>
        <v>36131.03600000001</v>
      </c>
      <c r="G75" s="21">
        <f t="shared" si="9"/>
        <v>2086.966</v>
      </c>
      <c r="H75" s="21">
        <f t="shared" si="9"/>
        <v>1271.466</v>
      </c>
      <c r="I75" s="21">
        <f t="shared" si="9"/>
        <v>34401.762</v>
      </c>
      <c r="J75" s="21">
        <f t="shared" si="9"/>
        <v>25283.105999999996</v>
      </c>
      <c r="K75" s="21">
        <f t="shared" si="9"/>
        <v>16829.329999999998</v>
      </c>
      <c r="L75" s="21">
        <f t="shared" si="9"/>
        <v>777.592</v>
      </c>
      <c r="M75" s="21">
        <f t="shared" si="9"/>
        <v>7612.894</v>
      </c>
      <c r="N75" s="36">
        <f t="shared" si="9"/>
        <v>331.98</v>
      </c>
      <c r="O75" s="19">
        <f t="shared" si="9"/>
        <v>0.08</v>
      </c>
      <c r="P75" s="40">
        <f t="shared" si="9"/>
        <v>5527.061</v>
      </c>
    </row>
    <row r="76" spans="1:16" ht="13.5" thickBot="1">
      <c r="A76" s="56" t="s">
        <v>86</v>
      </c>
      <c r="B76" s="36">
        <f aca="true" t="shared" si="10" ref="B76:P76">B75</f>
        <v>67235.60500000001</v>
      </c>
      <c r="C76" s="21">
        <f t="shared" si="10"/>
        <v>41658.097</v>
      </c>
      <c r="D76" s="19">
        <f t="shared" si="10"/>
        <v>9875.894</v>
      </c>
      <c r="E76" s="36">
        <f t="shared" si="10"/>
        <v>61708.543999999994</v>
      </c>
      <c r="F76" s="21">
        <f t="shared" si="10"/>
        <v>36131.03600000001</v>
      </c>
      <c r="G76" s="21">
        <f t="shared" si="10"/>
        <v>2086.966</v>
      </c>
      <c r="H76" s="21">
        <f t="shared" si="10"/>
        <v>1271.466</v>
      </c>
      <c r="I76" s="21">
        <f t="shared" si="10"/>
        <v>34401.762</v>
      </c>
      <c r="J76" s="21">
        <f t="shared" si="10"/>
        <v>25283.105999999996</v>
      </c>
      <c r="K76" s="21">
        <f t="shared" si="10"/>
        <v>16829.329999999998</v>
      </c>
      <c r="L76" s="21">
        <f t="shared" si="10"/>
        <v>777.592</v>
      </c>
      <c r="M76" s="21">
        <f t="shared" si="10"/>
        <v>7612.894</v>
      </c>
      <c r="N76" s="36">
        <f t="shared" si="10"/>
        <v>331.98</v>
      </c>
      <c r="O76" s="19">
        <f t="shared" si="10"/>
        <v>0.08</v>
      </c>
      <c r="P76" s="40">
        <f t="shared" si="10"/>
        <v>5527.061</v>
      </c>
    </row>
    <row r="77" spans="1:16" ht="13.5" thickBot="1">
      <c r="A77" s="56" t="s">
        <v>88</v>
      </c>
      <c r="B77" s="36">
        <f aca="true" t="shared" si="11" ref="B77:P77">B11+B20+B28+B34+B41+B49+B54+B59+B66</f>
        <v>2495659.018</v>
      </c>
      <c r="C77" s="21">
        <f t="shared" si="11"/>
        <v>105490.18299999999</v>
      </c>
      <c r="D77" s="19">
        <f t="shared" si="11"/>
        <v>26931.489999999998</v>
      </c>
      <c r="E77" s="36">
        <f t="shared" si="11"/>
        <v>2477489.1440000003</v>
      </c>
      <c r="F77" s="21">
        <f t="shared" si="11"/>
        <v>87322.38299999999</v>
      </c>
      <c r="G77" s="21">
        <f t="shared" si="11"/>
        <v>53572.031</v>
      </c>
      <c r="H77" s="21">
        <f t="shared" si="11"/>
        <v>15949.298999999999</v>
      </c>
      <c r="I77" s="21">
        <f t="shared" si="11"/>
        <v>121896.07400000011</v>
      </c>
      <c r="J77" s="21">
        <f t="shared" si="11"/>
        <v>48947.41</v>
      </c>
      <c r="K77" s="21">
        <f t="shared" si="11"/>
        <v>2253575.904</v>
      </c>
      <c r="L77" s="21">
        <f t="shared" si="11"/>
        <v>2952.8070000000002</v>
      </c>
      <c r="M77" s="21">
        <f t="shared" si="11"/>
        <v>45492.328</v>
      </c>
      <c r="N77" s="36">
        <f t="shared" si="11"/>
        <v>260937.935</v>
      </c>
      <c r="O77" s="19">
        <f t="shared" si="11"/>
        <v>212490.788</v>
      </c>
      <c r="P77" s="40">
        <f t="shared" si="11"/>
        <v>18169.874</v>
      </c>
    </row>
    <row r="78" spans="1:18" ht="13.5" thickBot="1">
      <c r="A78" s="56" t="s">
        <v>87</v>
      </c>
      <c r="B78" s="46">
        <f aca="true" t="shared" si="12" ref="B78:P78">B76+B77</f>
        <v>2562894.623</v>
      </c>
      <c r="C78" s="22">
        <f>C76+C77</f>
        <v>147148.28</v>
      </c>
      <c r="D78" s="20">
        <f t="shared" si="12"/>
        <v>36807.384</v>
      </c>
      <c r="E78" s="46">
        <f t="shared" si="12"/>
        <v>2539197.688</v>
      </c>
      <c r="F78" s="22">
        <f t="shared" si="12"/>
        <v>123453.419</v>
      </c>
      <c r="G78" s="22">
        <f t="shared" si="12"/>
        <v>55658.997</v>
      </c>
      <c r="H78" s="22">
        <f t="shared" si="12"/>
        <v>17220.765</v>
      </c>
      <c r="I78" s="22">
        <f t="shared" si="12"/>
        <v>156297.83600000013</v>
      </c>
      <c r="J78" s="22">
        <f t="shared" si="12"/>
        <v>74230.516</v>
      </c>
      <c r="K78" s="22">
        <f t="shared" si="12"/>
        <v>2270405.234</v>
      </c>
      <c r="L78" s="22">
        <f t="shared" si="12"/>
        <v>3730.3990000000003</v>
      </c>
      <c r="M78" s="22">
        <f t="shared" si="12"/>
        <v>53105.222</v>
      </c>
      <c r="N78" s="46">
        <f t="shared" si="12"/>
        <v>261269.915</v>
      </c>
      <c r="O78" s="20">
        <f t="shared" si="12"/>
        <v>212490.868</v>
      </c>
      <c r="P78" s="72">
        <f t="shared" si="12"/>
        <v>23696.934999999998</v>
      </c>
      <c r="Q78" s="23"/>
      <c r="R78" s="23"/>
    </row>
    <row r="79" spans="2:18" ht="12.75">
      <c r="B79" s="52"/>
      <c r="C79" s="54"/>
      <c r="D79" s="52"/>
      <c r="E79" s="51"/>
      <c r="F79" s="51"/>
      <c r="G79" s="53"/>
      <c r="H79" s="51"/>
      <c r="I79" s="52"/>
      <c r="P79" s="51"/>
      <c r="Q79" s="48"/>
      <c r="R79" s="48"/>
    </row>
    <row r="80" ht="12.75">
      <c r="G80" s="24"/>
    </row>
    <row r="81" ht="12.75">
      <c r="H81" s="24"/>
    </row>
    <row r="82" ht="12.75">
      <c r="H82" s="24"/>
    </row>
    <row r="84" ht="12.75">
      <c r="D84" s="5" t="s">
        <v>16</v>
      </c>
    </row>
  </sheetData>
  <sheetProtection/>
  <mergeCells count="18"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  <mergeCell ref="B3:B4"/>
    <mergeCell ref="C3:C4"/>
    <mergeCell ref="D3:D4"/>
    <mergeCell ref="O3:O4"/>
    <mergeCell ref="E3:E4"/>
    <mergeCell ref="L3:L4"/>
    <mergeCell ref="N3:N4"/>
    <mergeCell ref="M3:M4"/>
  </mergeCells>
  <printOptions/>
  <pageMargins left="0.7" right="0.7" top="0.75" bottom="0.75" header="0.3" footer="0.3"/>
  <pageSetup horizontalDpi="600" verticalDpi="600" orientation="portrait" r:id="rId1"/>
  <ignoredErrors>
    <ignoredError sqref="B11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2019-11-25T09:38:04Z</dcterms:modified>
  <cp:category/>
  <cp:version/>
  <cp:contentType/>
  <cp:contentStatus/>
</cp:coreProperties>
</file>